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kir\Desktop\"/>
    </mc:Choice>
  </mc:AlternateContent>
  <xr:revisionPtr revIDLastSave="0" documentId="13_ncr:1_{485D2E10-6BA6-42DF-9DA9-13887449F7F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長期前払費用明細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8" l="1"/>
  <c r="B26" i="8" s="1"/>
  <c r="B27" i="8"/>
  <c r="B25" i="8"/>
  <c r="B24" i="8"/>
  <c r="B23" i="8"/>
  <c r="B22" i="8"/>
  <c r="B21" i="8"/>
  <c r="B20" i="8"/>
  <c r="B19" i="8"/>
  <c r="B18" i="8"/>
  <c r="B17" i="8"/>
  <c r="B16" i="8"/>
  <c r="B15" i="8"/>
  <c r="B13" i="8"/>
  <c r="B12" i="8"/>
  <c r="B14" i="8" l="1"/>
  <c r="D11" i="8"/>
  <c r="E11" i="8" s="1"/>
  <c r="D12" i="8" s="1"/>
  <c r="C11" i="8"/>
  <c r="C12" i="8" l="1"/>
  <c r="E12" i="8"/>
  <c r="D13" i="8" s="1"/>
  <c r="C13" i="8" l="1"/>
  <c r="E13" i="8"/>
  <c r="D14" i="8" s="1"/>
  <c r="C14" i="8" l="1"/>
  <c r="E14" i="8"/>
  <c r="D15" i="8" s="1"/>
  <c r="C15" i="8" l="1"/>
  <c r="E15" i="8"/>
  <c r="D16" i="8" s="1"/>
  <c r="C16" i="8" l="1"/>
  <c r="E16" i="8"/>
  <c r="D17" i="8" s="1"/>
  <c r="C17" i="8" l="1"/>
  <c r="E17" i="8"/>
  <c r="D18" i="8" s="1"/>
  <c r="C18" i="8" l="1"/>
  <c r="E18" i="8"/>
  <c r="D19" i="8" s="1"/>
  <c r="C19" i="8" l="1"/>
  <c r="E19" i="8"/>
  <c r="D20" i="8" s="1"/>
  <c r="C20" i="8" l="1"/>
  <c r="E20" i="8"/>
  <c r="D21" i="8" s="1"/>
  <c r="C21" i="8" l="1"/>
  <c r="E21" i="8"/>
  <c r="D22" i="8" s="1"/>
  <c r="C22" i="8" l="1"/>
  <c r="E22" i="8"/>
  <c r="D23" i="8" s="1"/>
  <c r="C23" i="8" l="1"/>
  <c r="E23" i="8"/>
  <c r="D24" i="8" s="1"/>
  <c r="C24" i="8" l="1"/>
  <c r="E24" i="8"/>
  <c r="D25" i="8" s="1"/>
  <c r="C25" i="8" l="1"/>
  <c r="E25" i="8"/>
  <c r="D26" i="8" s="1"/>
  <c r="C26" i="8" l="1"/>
  <c r="E26" i="8"/>
  <c r="D27" i="8" s="1"/>
  <c r="C27" i="8" l="1"/>
  <c r="E27" i="8"/>
  <c r="D28" i="8" s="1"/>
  <c r="C28" i="8" l="1"/>
  <c r="B28" i="8" s="1"/>
  <c r="E28" i="8"/>
  <c r="D29" i="8" s="1"/>
  <c r="C29" i="8" l="1"/>
  <c r="B29" i="8" s="1"/>
  <c r="E29" i="8"/>
  <c r="D30" i="8" s="1"/>
  <c r="C30" i="8" l="1"/>
  <c r="B30" i="8" s="1"/>
  <c r="E30" i="8"/>
  <c r="D31" i="8" s="1"/>
  <c r="C31" i="8" l="1"/>
  <c r="B31" i="8" s="1"/>
  <c r="E31" i="8"/>
  <c r="D32" i="8" s="1"/>
  <c r="C32" i="8" l="1"/>
  <c r="B32" i="8" s="1"/>
  <c r="E32" i="8"/>
  <c r="D33" i="8" s="1"/>
  <c r="C33" i="8" l="1"/>
  <c r="B33" i="8" s="1"/>
  <c r="E33" i="8"/>
  <c r="D34" i="8" s="1"/>
  <c r="C34" i="8" l="1"/>
  <c r="B34" i="8" s="1"/>
  <c r="E34" i="8"/>
  <c r="D35" i="8" s="1"/>
  <c r="C35" i="8" l="1"/>
  <c r="B35" i="8" s="1"/>
  <c r="E35" i="8"/>
  <c r="D36" i="8" s="1"/>
  <c r="C36" i="8" l="1"/>
  <c r="B36" i="8" s="1"/>
  <c r="E36" i="8"/>
  <c r="D37" i="8" s="1"/>
  <c r="C37" i="8" l="1"/>
  <c r="B37" i="8" s="1"/>
  <c r="E37" i="8"/>
  <c r="D38" i="8" s="1"/>
  <c r="C38" i="8" l="1"/>
  <c r="B38" i="8" s="1"/>
  <c r="E38" i="8"/>
  <c r="D39" i="8" s="1"/>
  <c r="C39" i="8" l="1"/>
  <c r="B39" i="8" s="1"/>
  <c r="E39" i="8"/>
  <c r="D40" i="8" s="1"/>
  <c r="C40" i="8" l="1"/>
  <c r="B40" i="8" s="1"/>
  <c r="E40" i="8"/>
  <c r="D41" i="8" s="1"/>
  <c r="C41" i="8" l="1"/>
  <c r="B41" i="8" s="1"/>
  <c r="E41" i="8"/>
  <c r="D42" i="8" s="1"/>
  <c r="C42" i="8" l="1"/>
  <c r="B42" i="8" s="1"/>
  <c r="E42" i="8"/>
  <c r="D43" i="8" s="1"/>
  <c r="C43" i="8" l="1"/>
  <c r="B43" i="8" s="1"/>
  <c r="E43" i="8"/>
  <c r="D44" i="8" s="1"/>
  <c r="C44" i="8" l="1"/>
  <c r="B44" i="8" s="1"/>
  <c r="E44" i="8"/>
  <c r="D45" i="8" s="1"/>
  <c r="C45" i="8" l="1"/>
  <c r="B45" i="8" s="1"/>
  <c r="E45" i="8"/>
  <c r="D46" i="8" s="1"/>
  <c r="C46" i="8" l="1"/>
  <c r="B46" i="8" s="1"/>
  <c r="E46" i="8"/>
  <c r="D47" i="8" s="1"/>
  <c r="C47" i="8" l="1"/>
  <c r="B47" i="8" s="1"/>
  <c r="E47" i="8"/>
  <c r="J11" i="8" s="1"/>
  <c r="I11" i="8" l="1"/>
  <c r="H11" i="8" s="1"/>
  <c r="K11" i="8"/>
  <c r="J12" i="8" s="1"/>
  <c r="I12" i="8" l="1"/>
  <c r="H12" i="8" s="1"/>
  <c r="K12" i="8"/>
  <c r="J13" i="8" s="1"/>
  <c r="I13" i="8" l="1"/>
  <c r="H13" i="8" s="1"/>
  <c r="K13" i="8"/>
  <c r="J14" i="8" s="1"/>
  <c r="I14" i="8" l="1"/>
  <c r="H14" i="8" s="1"/>
  <c r="K14" i="8"/>
  <c r="J15" i="8" s="1"/>
  <c r="I15" i="8" l="1"/>
  <c r="H15" i="8" s="1"/>
  <c r="K15" i="8"/>
  <c r="J16" i="8" s="1"/>
  <c r="I16" i="8" l="1"/>
  <c r="H16" i="8" s="1"/>
  <c r="K16" i="8"/>
  <c r="J17" i="8" s="1"/>
  <c r="I17" i="8" l="1"/>
  <c r="H17" i="8" s="1"/>
  <c r="K17" i="8"/>
  <c r="J18" i="8" s="1"/>
  <c r="I18" i="8" l="1"/>
  <c r="H18" i="8" s="1"/>
  <c r="K18" i="8"/>
  <c r="J19" i="8" s="1"/>
  <c r="I19" i="8" l="1"/>
  <c r="H19" i="8" s="1"/>
  <c r="K19" i="8"/>
  <c r="J20" i="8" s="1"/>
  <c r="I20" i="8" l="1"/>
  <c r="H20" i="8" s="1"/>
  <c r="K20" i="8"/>
  <c r="J21" i="8" s="1"/>
  <c r="I21" i="8" l="1"/>
  <c r="H21" i="8" s="1"/>
  <c r="K21" i="8"/>
  <c r="J22" i="8" s="1"/>
  <c r="I22" i="8" l="1"/>
  <c r="H22" i="8" s="1"/>
  <c r="K22" i="8"/>
  <c r="J23" i="8" s="1"/>
  <c r="I23" i="8" l="1"/>
  <c r="H23" i="8" s="1"/>
  <c r="K23" i="8"/>
  <c r="J24" i="8" s="1"/>
  <c r="I24" i="8" l="1"/>
  <c r="H24" i="8" s="1"/>
  <c r="K24" i="8"/>
  <c r="J25" i="8" s="1"/>
  <c r="I25" i="8" l="1"/>
  <c r="H25" i="8" s="1"/>
  <c r="K25" i="8"/>
  <c r="J26" i="8" s="1"/>
  <c r="I26" i="8" l="1"/>
  <c r="H26" i="8" s="1"/>
  <c r="K26" i="8"/>
  <c r="J27" i="8" s="1"/>
  <c r="I27" i="8" l="1"/>
  <c r="H27" i="8" s="1"/>
  <c r="K27" i="8"/>
  <c r="J28" i="8" s="1"/>
  <c r="I28" i="8" l="1"/>
  <c r="H28" i="8" s="1"/>
  <c r="K28" i="8"/>
  <c r="J29" i="8" s="1"/>
  <c r="I29" i="8" l="1"/>
  <c r="H29" i="8" s="1"/>
  <c r="K29" i="8"/>
  <c r="J30" i="8" s="1"/>
  <c r="I30" i="8" l="1"/>
  <c r="H30" i="8" s="1"/>
  <c r="K30" i="8"/>
  <c r="J31" i="8" s="1"/>
  <c r="I31" i="8" l="1"/>
  <c r="H31" i="8" s="1"/>
  <c r="K31" i="8"/>
  <c r="J32" i="8" s="1"/>
  <c r="I32" i="8" l="1"/>
  <c r="H32" i="8" s="1"/>
  <c r="K32" i="8"/>
  <c r="J33" i="8" s="1"/>
  <c r="I33" i="8" l="1"/>
  <c r="H33" i="8" s="1"/>
  <c r="K33" i="8"/>
  <c r="J34" i="8" s="1"/>
  <c r="I34" i="8" l="1"/>
  <c r="H34" i="8" s="1"/>
  <c r="K34" i="8"/>
  <c r="J35" i="8" s="1"/>
  <c r="I35" i="8" l="1"/>
  <c r="H35" i="8" s="1"/>
  <c r="K35" i="8"/>
  <c r="J36" i="8" s="1"/>
  <c r="I36" i="8" l="1"/>
  <c r="H36" i="8" s="1"/>
  <c r="K36" i="8"/>
  <c r="J37" i="8" s="1"/>
  <c r="I37" i="8" l="1"/>
  <c r="H37" i="8" s="1"/>
  <c r="K37" i="8"/>
  <c r="J38" i="8" s="1"/>
  <c r="I38" i="8" l="1"/>
  <c r="H38" i="8" s="1"/>
  <c r="K38" i="8"/>
  <c r="J39" i="8" s="1"/>
  <c r="I39" i="8" l="1"/>
  <c r="H39" i="8" s="1"/>
  <c r="K39" i="8"/>
  <c r="J40" i="8" s="1"/>
  <c r="I40" i="8" l="1"/>
  <c r="H40" i="8" s="1"/>
  <c r="K40" i="8"/>
  <c r="J41" i="8" s="1"/>
  <c r="I41" i="8" l="1"/>
  <c r="H41" i="8" s="1"/>
  <c r="K41" i="8"/>
  <c r="J42" i="8" s="1"/>
  <c r="I42" i="8" l="1"/>
  <c r="H42" i="8" s="1"/>
  <c r="K42" i="8"/>
  <c r="J43" i="8" s="1"/>
  <c r="I43" i="8" l="1"/>
  <c r="H43" i="8" s="1"/>
  <c r="K43" i="8"/>
  <c r="J44" i="8" s="1"/>
  <c r="I44" i="8" l="1"/>
  <c r="H44" i="8" s="1"/>
  <c r="K44" i="8"/>
  <c r="J45" i="8" s="1"/>
  <c r="I45" i="8" l="1"/>
  <c r="H45" i="8" s="1"/>
  <c r="K45" i="8"/>
  <c r="J46" i="8" s="1"/>
  <c r="I46" i="8" l="1"/>
  <c r="H46" i="8" s="1"/>
  <c r="K46" i="8"/>
  <c r="P11" i="8" s="1"/>
  <c r="O11" i="8" l="1"/>
  <c r="N11" i="8" s="1"/>
  <c r="Q11" i="8"/>
  <c r="P12" i="8" s="1"/>
  <c r="O12" i="8" l="1"/>
  <c r="N12" i="8" s="1"/>
  <c r="Q12" i="8"/>
  <c r="P13" i="8" s="1"/>
  <c r="O13" i="8" l="1"/>
  <c r="N13" i="8" s="1"/>
  <c r="Q13" i="8"/>
  <c r="P14" i="8" s="1"/>
  <c r="O14" i="8" l="1"/>
  <c r="N14" i="8" s="1"/>
  <c r="Q14" i="8"/>
  <c r="P15" i="8" s="1"/>
  <c r="O15" i="8" l="1"/>
  <c r="N15" i="8" s="1"/>
  <c r="Q15" i="8"/>
  <c r="P16" i="8" s="1"/>
  <c r="O16" i="8" l="1"/>
  <c r="N16" i="8" s="1"/>
  <c r="Q16" i="8"/>
  <c r="P17" i="8" s="1"/>
  <c r="O17" i="8" l="1"/>
  <c r="N17" i="8" s="1"/>
  <c r="Q17" i="8"/>
  <c r="P18" i="8" s="1"/>
  <c r="O18" i="8" l="1"/>
  <c r="N18" i="8" s="1"/>
  <c r="Q18" i="8"/>
  <c r="P19" i="8" s="1"/>
  <c r="O19" i="8" l="1"/>
  <c r="N19" i="8" s="1"/>
  <c r="Q19" i="8"/>
  <c r="P20" i="8" s="1"/>
  <c r="O20" i="8" l="1"/>
  <c r="N20" i="8" s="1"/>
  <c r="Q20" i="8"/>
  <c r="P21" i="8" s="1"/>
  <c r="O21" i="8" l="1"/>
  <c r="N21" i="8" s="1"/>
  <c r="Q21" i="8"/>
  <c r="P22" i="8" s="1"/>
  <c r="O22" i="8" l="1"/>
  <c r="N22" i="8" s="1"/>
  <c r="Q22" i="8"/>
  <c r="P23" i="8" s="1"/>
  <c r="O23" i="8" l="1"/>
  <c r="N23" i="8" s="1"/>
  <c r="Q23" i="8"/>
  <c r="P24" i="8" s="1"/>
  <c r="O24" i="8" l="1"/>
  <c r="N24" i="8" s="1"/>
  <c r="Q24" i="8"/>
  <c r="P25" i="8" s="1"/>
  <c r="O25" i="8" l="1"/>
  <c r="N25" i="8" s="1"/>
  <c r="Q25" i="8"/>
  <c r="P26" i="8" s="1"/>
  <c r="O26" i="8" l="1"/>
  <c r="N26" i="8" s="1"/>
  <c r="Q26" i="8"/>
  <c r="P27" i="8" s="1"/>
  <c r="O27" i="8" l="1"/>
  <c r="N27" i="8" s="1"/>
  <c r="Q27" i="8"/>
  <c r="P28" i="8" s="1"/>
  <c r="O28" i="8" l="1"/>
  <c r="N28" i="8" s="1"/>
  <c r="Q28" i="8"/>
  <c r="P29" i="8" s="1"/>
  <c r="O29" i="8" l="1"/>
  <c r="N29" i="8" s="1"/>
  <c r="Q29" i="8"/>
  <c r="P30" i="8" s="1"/>
  <c r="O30" i="8" l="1"/>
  <c r="N30" i="8" s="1"/>
  <c r="Q30" i="8"/>
  <c r="P31" i="8" s="1"/>
  <c r="O31" i="8" l="1"/>
  <c r="N31" i="8" s="1"/>
  <c r="Q31" i="8"/>
  <c r="P32" i="8" s="1"/>
  <c r="O32" i="8" l="1"/>
  <c r="N32" i="8" s="1"/>
  <c r="Q32" i="8"/>
  <c r="P33" i="8" s="1"/>
  <c r="O33" i="8" l="1"/>
  <c r="N33" i="8" s="1"/>
  <c r="Q33" i="8"/>
  <c r="P34" i="8" s="1"/>
  <c r="O34" i="8" l="1"/>
  <c r="N34" i="8" s="1"/>
  <c r="Q34" i="8"/>
  <c r="P35" i="8" s="1"/>
  <c r="O35" i="8" l="1"/>
  <c r="N35" i="8" s="1"/>
  <c r="Q35" i="8"/>
  <c r="P36" i="8" s="1"/>
  <c r="O36" i="8" l="1"/>
  <c r="N36" i="8" s="1"/>
  <c r="Q36" i="8"/>
  <c r="P37" i="8" s="1"/>
  <c r="O37" i="8" l="1"/>
  <c r="N37" i="8" s="1"/>
  <c r="Q37" i="8"/>
  <c r="P38" i="8" s="1"/>
  <c r="O38" i="8" l="1"/>
  <c r="N38" i="8" s="1"/>
  <c r="Q38" i="8"/>
  <c r="P39" i="8" s="1"/>
  <c r="O39" i="8" l="1"/>
  <c r="N39" i="8" s="1"/>
  <c r="Q39" i="8"/>
  <c r="P40" i="8" s="1"/>
  <c r="O40" i="8" l="1"/>
  <c r="N40" i="8" s="1"/>
  <c r="Q40" i="8"/>
  <c r="P41" i="8" s="1"/>
  <c r="O41" i="8" l="1"/>
  <c r="N41" i="8" s="1"/>
  <c r="Q41" i="8"/>
  <c r="P42" i="8" s="1"/>
  <c r="O42" i="8" l="1"/>
  <c r="N42" i="8" s="1"/>
  <c r="Q42" i="8"/>
  <c r="P43" i="8" s="1"/>
  <c r="O43" i="8" l="1"/>
  <c r="N43" i="8" s="1"/>
  <c r="Q43" i="8"/>
  <c r="P44" i="8" s="1"/>
  <c r="O44" i="8" l="1"/>
  <c r="N44" i="8" s="1"/>
  <c r="Q44" i="8"/>
  <c r="P45" i="8" s="1"/>
  <c r="O45" i="8" l="1"/>
  <c r="N45" i="8" s="1"/>
  <c r="Q45" i="8"/>
  <c r="P46" i="8" s="1"/>
  <c r="O46" i="8" l="1"/>
  <c r="N46" i="8" s="1"/>
  <c r="Q46" i="8"/>
  <c r="V11" i="8" s="1"/>
  <c r="U11" i="8" l="1"/>
  <c r="T11" i="8" s="1"/>
  <c r="W11" i="8"/>
  <c r="V12" i="8" s="1"/>
  <c r="U12" i="8" l="1"/>
  <c r="T12" i="8" s="1"/>
  <c r="W12" i="8"/>
  <c r="V13" i="8" s="1"/>
  <c r="U13" i="8" l="1"/>
  <c r="T13" i="8" s="1"/>
  <c r="W13" i="8"/>
  <c r="V14" i="8" s="1"/>
  <c r="U14" i="8" l="1"/>
  <c r="T14" i="8" s="1"/>
  <c r="W14" i="8"/>
  <c r="V15" i="8" s="1"/>
  <c r="U15" i="8" l="1"/>
  <c r="T15" i="8" s="1"/>
  <c r="W15" i="8"/>
  <c r="V16" i="8" s="1"/>
  <c r="U16" i="8" l="1"/>
  <c r="T16" i="8" s="1"/>
  <c r="W16" i="8"/>
  <c r="V17" i="8" s="1"/>
  <c r="U17" i="8" l="1"/>
  <c r="T17" i="8" s="1"/>
  <c r="W17" i="8"/>
  <c r="V18" i="8" s="1"/>
  <c r="U18" i="8" l="1"/>
  <c r="T18" i="8" s="1"/>
  <c r="W18" i="8"/>
  <c r="V19" i="8" s="1"/>
  <c r="U19" i="8" l="1"/>
  <c r="T19" i="8" s="1"/>
  <c r="W19" i="8"/>
  <c r="V20" i="8" s="1"/>
  <c r="U20" i="8" l="1"/>
  <c r="T20" i="8" s="1"/>
  <c r="W20" i="8"/>
  <c r="V21" i="8" s="1"/>
  <c r="U21" i="8" l="1"/>
  <c r="T21" i="8" s="1"/>
  <c r="W21" i="8"/>
  <c r="V22" i="8" s="1"/>
  <c r="U22" i="8" l="1"/>
  <c r="T22" i="8" s="1"/>
  <c r="W22" i="8"/>
  <c r="V23" i="8" s="1"/>
  <c r="U23" i="8" l="1"/>
  <c r="T23" i="8" s="1"/>
  <c r="W23" i="8"/>
  <c r="V24" i="8" s="1"/>
  <c r="U24" i="8" l="1"/>
  <c r="T24" i="8" s="1"/>
  <c r="W24" i="8"/>
  <c r="V25" i="8" s="1"/>
  <c r="U25" i="8" l="1"/>
  <c r="T25" i="8" s="1"/>
  <c r="W25" i="8"/>
  <c r="V26" i="8" s="1"/>
  <c r="U26" i="8" l="1"/>
  <c r="T26" i="8" s="1"/>
  <c r="W26" i="8"/>
  <c r="V27" i="8" s="1"/>
  <c r="U27" i="8" l="1"/>
  <c r="T27" i="8" s="1"/>
  <c r="W27" i="8"/>
  <c r="V28" i="8" s="1"/>
  <c r="U28" i="8" l="1"/>
  <c r="T28" i="8" s="1"/>
  <c r="W28" i="8"/>
  <c r="V29" i="8" s="1"/>
  <c r="U29" i="8" l="1"/>
  <c r="T29" i="8" s="1"/>
  <c r="W29" i="8"/>
  <c r="V30" i="8" s="1"/>
  <c r="U30" i="8" l="1"/>
  <c r="T30" i="8" s="1"/>
  <c r="W30" i="8"/>
  <c r="V31" i="8" s="1"/>
  <c r="U31" i="8" l="1"/>
  <c r="T31" i="8" s="1"/>
  <c r="W31" i="8"/>
  <c r="V32" i="8" s="1"/>
  <c r="U32" i="8" l="1"/>
  <c r="T32" i="8" s="1"/>
  <c r="W32" i="8"/>
  <c r="V33" i="8" s="1"/>
  <c r="U33" i="8" l="1"/>
  <c r="T33" i="8" s="1"/>
  <c r="W33" i="8"/>
  <c r="V34" i="8" s="1"/>
  <c r="U34" i="8" l="1"/>
  <c r="T34" i="8" s="1"/>
  <c r="W34" i="8"/>
  <c r="V35" i="8" s="1"/>
  <c r="U35" i="8" l="1"/>
  <c r="T35" i="8" s="1"/>
  <c r="W35" i="8"/>
  <c r="V36" i="8" s="1"/>
  <c r="U36" i="8" l="1"/>
  <c r="T36" i="8" s="1"/>
  <c r="W36" i="8"/>
  <c r="V37" i="8" s="1"/>
  <c r="U37" i="8" l="1"/>
  <c r="T37" i="8" s="1"/>
  <c r="W37" i="8"/>
  <c r="V38" i="8" s="1"/>
  <c r="U38" i="8" l="1"/>
  <c r="T38" i="8" s="1"/>
  <c r="W38" i="8"/>
  <c r="V39" i="8" s="1"/>
  <c r="U39" i="8" l="1"/>
  <c r="T39" i="8" s="1"/>
  <c r="W39" i="8"/>
  <c r="V40" i="8" s="1"/>
  <c r="U40" i="8" l="1"/>
  <c r="T40" i="8" s="1"/>
  <c r="W40" i="8"/>
  <c r="V41" i="8" s="1"/>
  <c r="U41" i="8" l="1"/>
  <c r="T41" i="8" s="1"/>
  <c r="W41" i="8"/>
  <c r="V42" i="8" s="1"/>
  <c r="U42" i="8" l="1"/>
  <c r="T42" i="8" s="1"/>
  <c r="W42" i="8"/>
  <c r="V43" i="8" s="1"/>
  <c r="U43" i="8" l="1"/>
  <c r="T43" i="8" s="1"/>
  <c r="W43" i="8"/>
  <c r="V44" i="8" s="1"/>
  <c r="U44" i="8" l="1"/>
  <c r="T44" i="8" s="1"/>
  <c r="W44" i="8"/>
  <c r="V45" i="8" s="1"/>
  <c r="U45" i="8" l="1"/>
  <c r="T45" i="8" s="1"/>
  <c r="W45" i="8"/>
  <c r="V46" i="8" s="1"/>
  <c r="U46" i="8" l="1"/>
  <c r="T46" i="8" s="1"/>
  <c r="W46" i="8"/>
  <c r="AB11" i="8" s="1"/>
  <c r="AA11" i="8" l="1"/>
  <c r="Z11" i="8" s="1"/>
  <c r="AC11" i="8"/>
  <c r="AB12" i="8" s="1"/>
  <c r="AA12" i="8" l="1"/>
  <c r="Z12" i="8" s="1"/>
  <c r="AC12" i="8"/>
  <c r="AB13" i="8" s="1"/>
  <c r="AA13" i="8" l="1"/>
  <c r="Z13" i="8" s="1"/>
  <c r="AC13" i="8"/>
  <c r="AB14" i="8" s="1"/>
  <c r="AA14" i="8" l="1"/>
  <c r="Z14" i="8" s="1"/>
  <c r="AC14" i="8"/>
  <c r="AB15" i="8" s="1"/>
  <c r="AA15" i="8" l="1"/>
  <c r="Z15" i="8" s="1"/>
  <c r="AC15" i="8"/>
  <c r="AB16" i="8" s="1"/>
  <c r="AA16" i="8" l="1"/>
  <c r="Z16" i="8" s="1"/>
  <c r="AC16" i="8"/>
  <c r="AB17" i="8" s="1"/>
  <c r="AA17" i="8" l="1"/>
  <c r="Z17" i="8" s="1"/>
  <c r="AC17" i="8"/>
  <c r="AB18" i="8" s="1"/>
  <c r="AA18" i="8" l="1"/>
  <c r="Z18" i="8" s="1"/>
  <c r="AC18" i="8"/>
  <c r="AB19" i="8" s="1"/>
  <c r="AA19" i="8" l="1"/>
  <c r="Z19" i="8" s="1"/>
  <c r="AC19" i="8"/>
  <c r="AB20" i="8" s="1"/>
  <c r="AA20" i="8" l="1"/>
  <c r="Z20" i="8" s="1"/>
  <c r="AC20" i="8"/>
  <c r="AB21" i="8" s="1"/>
  <c r="AA21" i="8" l="1"/>
  <c r="Z21" i="8" s="1"/>
  <c r="AC21" i="8"/>
  <c r="AB22" i="8" s="1"/>
  <c r="AA22" i="8" l="1"/>
  <c r="Z22" i="8" s="1"/>
  <c r="AC22" i="8"/>
  <c r="AB23" i="8" s="1"/>
  <c r="AA23" i="8" l="1"/>
  <c r="Z23" i="8" s="1"/>
  <c r="AC23" i="8"/>
  <c r="AB24" i="8" s="1"/>
  <c r="AA24" i="8" l="1"/>
  <c r="Z24" i="8" s="1"/>
  <c r="AC24" i="8"/>
  <c r="AB25" i="8" s="1"/>
  <c r="AA25" i="8" l="1"/>
  <c r="Z25" i="8" s="1"/>
  <c r="AC25" i="8"/>
  <c r="AB26" i="8" s="1"/>
  <c r="AA26" i="8" l="1"/>
  <c r="Z26" i="8" s="1"/>
  <c r="AC26" i="8"/>
  <c r="AB27" i="8" s="1"/>
  <c r="AA27" i="8" l="1"/>
  <c r="Z27" i="8" s="1"/>
  <c r="AC27" i="8"/>
  <c r="AB28" i="8" s="1"/>
  <c r="AA28" i="8" l="1"/>
  <c r="Z28" i="8" s="1"/>
  <c r="AC28" i="8"/>
  <c r="AB29" i="8" s="1"/>
  <c r="AA29" i="8" l="1"/>
  <c r="Z29" i="8" s="1"/>
  <c r="AC29" i="8"/>
  <c r="AB30" i="8" s="1"/>
  <c r="AA30" i="8" l="1"/>
  <c r="Z30" i="8" s="1"/>
  <c r="AC30" i="8"/>
  <c r="AB31" i="8" s="1"/>
  <c r="AA31" i="8" l="1"/>
  <c r="Z31" i="8" s="1"/>
  <c r="AC31" i="8"/>
  <c r="AB32" i="8" s="1"/>
  <c r="AA32" i="8" l="1"/>
  <c r="Z32" i="8" s="1"/>
  <c r="AC32" i="8"/>
  <c r="AB33" i="8" s="1"/>
  <c r="AA33" i="8" l="1"/>
  <c r="Z33" i="8" s="1"/>
  <c r="AC33" i="8"/>
  <c r="AB34" i="8" s="1"/>
  <c r="AA34" i="8" l="1"/>
  <c r="Z34" i="8" s="1"/>
  <c r="AC34" i="8"/>
  <c r="AB35" i="8" s="1"/>
  <c r="AA35" i="8" l="1"/>
  <c r="Z35" i="8" s="1"/>
  <c r="AC35" i="8"/>
  <c r="AB36" i="8" s="1"/>
  <c r="AA36" i="8" l="1"/>
  <c r="Z36" i="8" s="1"/>
  <c r="AC36" i="8"/>
  <c r="AB37" i="8" s="1"/>
  <c r="AA37" i="8" l="1"/>
  <c r="Z37" i="8" s="1"/>
  <c r="AC37" i="8"/>
  <c r="AB38" i="8" s="1"/>
  <c r="AA38" i="8" l="1"/>
  <c r="Z38" i="8" s="1"/>
  <c r="AC38" i="8"/>
  <c r="AB39" i="8" s="1"/>
  <c r="AA39" i="8" l="1"/>
  <c r="Z39" i="8" s="1"/>
  <c r="AC39" i="8"/>
  <c r="AB40" i="8" s="1"/>
  <c r="AA40" i="8" l="1"/>
  <c r="Z40" i="8" s="1"/>
  <c r="AC40" i="8"/>
  <c r="AB41" i="8" s="1"/>
  <c r="AA41" i="8" l="1"/>
  <c r="Z41" i="8" s="1"/>
  <c r="AC41" i="8"/>
  <c r="AB42" i="8" s="1"/>
  <c r="AA42" i="8" l="1"/>
  <c r="Z42" i="8" s="1"/>
  <c r="AC42" i="8"/>
  <c r="AB43" i="8" s="1"/>
  <c r="AA43" i="8" l="1"/>
  <c r="Z43" i="8" s="1"/>
  <c r="AC43" i="8"/>
  <c r="AB44" i="8" s="1"/>
  <c r="AA44" i="8" l="1"/>
  <c r="Z44" i="8" s="1"/>
  <c r="AC44" i="8"/>
  <c r="AB45" i="8" s="1"/>
  <c r="AA45" i="8" l="1"/>
  <c r="Z45" i="8" s="1"/>
  <c r="AC45" i="8"/>
</calcChain>
</file>

<file path=xl/sharedStrings.xml><?xml version="1.0" encoding="utf-8"?>
<sst xmlns="http://schemas.openxmlformats.org/spreadsheetml/2006/main" count="32" uniqueCount="12">
  <si>
    <t>支払先</t>
    <rPh sb="0" eb="2">
      <t>シハライ</t>
    </rPh>
    <rPh sb="2" eb="3">
      <t>サキ</t>
    </rPh>
    <phoneticPr fontId="3"/>
  </si>
  <si>
    <t>総額</t>
    <rPh sb="0" eb="2">
      <t>ソウガク</t>
    </rPh>
    <phoneticPr fontId="3"/>
  </si>
  <si>
    <t>支払回数</t>
    <rPh sb="0" eb="2">
      <t>シハライ</t>
    </rPh>
    <rPh sb="2" eb="4">
      <t>カイスウ</t>
    </rPh>
    <phoneticPr fontId="3"/>
  </si>
  <si>
    <t>回数</t>
    <rPh sb="0" eb="2">
      <t>カイスウ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</si>
  <si>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</si>
  <si>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</si>
  <si>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残額</t>
    <rPh sb="0" eb="2">
      <t>ザンガク</t>
    </rPh>
    <phoneticPr fontId="3"/>
  </si>
  <si>
    <t>長期前払費用明細</t>
    <rPh sb="0" eb="2">
      <t>チョウキ</t>
    </rPh>
    <rPh sb="2" eb="4">
      <t>マエバラ</t>
    </rPh>
    <rPh sb="4" eb="6">
      <t>ヒヨウ</t>
    </rPh>
    <rPh sb="6" eb="8">
      <t>メイサイ</t>
    </rPh>
    <phoneticPr fontId="3"/>
  </si>
  <si>
    <t>支払年月</t>
    <rPh sb="0" eb="2">
      <t>シハライ</t>
    </rPh>
    <rPh sb="2" eb="3">
      <t>ネン</t>
    </rPh>
    <rPh sb="3" eb="4">
      <t>ツキ</t>
    </rPh>
    <phoneticPr fontId="3"/>
  </si>
  <si>
    <t>○○火災保険</t>
    <rPh sb="2" eb="6">
      <t>カサイホケン</t>
    </rPh>
    <phoneticPr fontId="3"/>
  </si>
  <si>
    <t>▲▲マンション火災保険料10年分</t>
    <rPh sb="7" eb="12">
      <t>カサイホケンリョウ</t>
    </rPh>
    <rPh sb="14" eb="16">
      <t>ネンブン</t>
    </rPh>
    <phoneticPr fontId="3"/>
  </si>
  <si>
    <t>経費</t>
    <rPh sb="0" eb="2">
      <t>ケイヒ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</si>
</sst>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&quot;年&quot;00&quot;月&quot;"/>
    <numFmt numFmtId="177" formatCode="#,##0&quot;円&quot;;[Red]\-#,##0"/>
    <numFmt numFmtId="178" formatCode="General&quot;回&quot;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2" fillId="2" borderId="22" xfId="0" applyFont="1" applyFill="1" applyBorder="1" applyAlignment="1" applyProtection="1">
      <alignment horizontal="center" vertical="center"/>
      <protection hidden="1"/>
    </xf>
    <xf numFmtId="0" fontId="4" fillId="2" borderId="13" xfId="0" applyFont="1" applyFill="1" applyBorder="1" applyAlignment="1" applyProtection="1">
      <alignment horizontal="center" vertical="center"/>
      <protection hidden="1"/>
    </xf>
    <xf numFmtId="0" fontId="4" fillId="2" borderId="23" xfId="0" applyFont="1" applyFill="1" applyBorder="1" applyAlignment="1" applyProtection="1">
      <alignment horizontal="center" vertical="center"/>
      <protection hidden="1"/>
    </xf>
    <xf numFmtId="0" fontId="0" fillId="3" borderId="28" xfId="0" applyFill="1" applyBorder="1" applyAlignment="1" applyProtection="1">
      <alignment horizontal="center" vertical="center"/>
      <protection hidden="1"/>
    </xf>
    <xf numFmtId="0" fontId="0" fillId="0" borderId="11" xfId="0" applyNumberFormat="1" applyBorder="1" applyAlignment="1" applyProtection="1">
      <alignment horizontal="center" vertical="center"/>
      <protection hidden="1"/>
    </xf>
    <xf numFmtId="38" fontId="0" fillId="0" borderId="11" xfId="1" applyFont="1" applyBorder="1" applyAlignment="1" applyProtection="1">
      <alignment horizontal="right" vertical="center"/>
      <protection hidden="1"/>
    </xf>
    <xf numFmtId="38" fontId="0" fillId="0" borderId="29" xfId="1" applyFont="1" applyBorder="1" applyProtection="1">
      <alignment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3" borderId="24" xfId="0" applyFill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38" fontId="0" fillId="0" borderId="12" xfId="1" applyFont="1" applyBorder="1" applyAlignment="1" applyProtection="1">
      <alignment horizontal="right" vertical="center"/>
      <protection hidden="1"/>
    </xf>
    <xf numFmtId="38" fontId="0" fillId="0" borderId="25" xfId="1" applyFont="1" applyBorder="1" applyProtection="1">
      <alignment vertical="center"/>
      <protection hidden="1"/>
    </xf>
    <xf numFmtId="38" fontId="6" fillId="0" borderId="12" xfId="1" applyFont="1" applyBorder="1" applyAlignment="1" applyProtection="1">
      <alignment horizontal="right" vertical="center"/>
      <protection hidden="1"/>
    </xf>
    <xf numFmtId="38" fontId="0" fillId="0" borderId="25" xfId="1" applyFont="1" applyFill="1" applyBorder="1" applyProtection="1">
      <alignment vertical="center"/>
      <protection hidden="1"/>
    </xf>
    <xf numFmtId="0" fontId="0" fillId="3" borderId="26" xfId="0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38" fontId="0" fillId="0" borderId="15" xfId="1" applyFont="1" applyBorder="1" applyAlignment="1" applyProtection="1">
      <alignment horizontal="right" vertical="center"/>
      <protection hidden="1"/>
    </xf>
    <xf numFmtId="38" fontId="0" fillId="0" borderId="27" xfId="1" applyFont="1" applyBorder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2" fillId="2" borderId="16" xfId="0" applyFont="1" applyFill="1" applyBorder="1" applyAlignment="1" applyProtection="1">
      <alignment horizontal="center" vertical="center"/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4" fillId="2" borderId="17" xfId="0" applyFont="1" applyFill="1" applyBorder="1" applyAlignment="1" applyProtection="1">
      <alignment horizontal="center" vertical="center"/>
      <protection hidden="1"/>
    </xf>
    <xf numFmtId="0" fontId="0" fillId="4" borderId="16" xfId="0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vertical="top" wrapText="1"/>
      <protection locked="0"/>
    </xf>
    <xf numFmtId="0" fontId="0" fillId="4" borderId="3" xfId="0" applyFill="1" applyBorder="1" applyAlignment="1" applyProtection="1">
      <alignment vertical="top"/>
      <protection locked="0"/>
    </xf>
    <xf numFmtId="0" fontId="0" fillId="4" borderId="4" xfId="0" applyFill="1" applyBorder="1" applyAlignment="1" applyProtection="1">
      <alignment vertical="top"/>
      <protection locked="0"/>
    </xf>
    <xf numFmtId="0" fontId="0" fillId="4" borderId="5" xfId="0" applyFill="1" applyBorder="1" applyAlignment="1" applyProtection="1">
      <alignment vertical="top"/>
      <protection locked="0"/>
    </xf>
    <xf numFmtId="0" fontId="0" fillId="4" borderId="0" xfId="0" applyFill="1" applyBorder="1" applyAlignment="1" applyProtection="1">
      <alignment vertical="top"/>
      <protection locked="0"/>
    </xf>
    <xf numFmtId="0" fontId="0" fillId="4" borderId="6" xfId="0" applyFill="1" applyBorder="1" applyAlignment="1" applyProtection="1">
      <alignment vertical="top"/>
      <protection locked="0"/>
    </xf>
    <xf numFmtId="0" fontId="0" fillId="4" borderId="7" xfId="0" applyFill="1" applyBorder="1" applyAlignment="1" applyProtection="1">
      <alignment vertical="top"/>
      <protection locked="0"/>
    </xf>
    <xf numFmtId="0" fontId="0" fillId="4" borderId="1" xfId="0" applyFill="1" applyBorder="1" applyAlignment="1" applyProtection="1">
      <alignment vertical="top"/>
      <protection locked="0"/>
    </xf>
    <xf numFmtId="0" fontId="0" fillId="4" borderId="8" xfId="0" applyFill="1" applyBorder="1" applyAlignment="1" applyProtection="1">
      <alignment vertical="top"/>
      <protection locked="0"/>
    </xf>
    <xf numFmtId="0" fontId="4" fillId="2" borderId="18" xfId="0" applyFont="1" applyFill="1" applyBorder="1" applyAlignment="1" applyProtection="1">
      <alignment horizontal="center" vertical="center"/>
      <protection hidden="1"/>
    </xf>
    <xf numFmtId="0" fontId="4" fillId="2" borderId="10" xfId="0" applyFont="1" applyFill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hidden="1"/>
    </xf>
    <xf numFmtId="176" fontId="0" fillId="4" borderId="18" xfId="0" applyNumberFormat="1" applyFill="1" applyBorder="1" applyAlignment="1" applyProtection="1">
      <alignment horizontal="center" vertical="center"/>
      <protection locked="0"/>
    </xf>
    <xf numFmtId="176" fontId="0" fillId="4" borderId="10" xfId="0" applyNumberFormat="1" applyFill="1" applyBorder="1" applyAlignment="1" applyProtection="1">
      <alignment horizontal="center" vertical="center"/>
      <protection locked="0"/>
    </xf>
    <xf numFmtId="176" fontId="0" fillId="4" borderId="19" xfId="0" applyNumberFormat="1" applyFill="1" applyBorder="1" applyAlignment="1" applyProtection="1">
      <alignment horizontal="center" vertical="center"/>
      <protection locked="0"/>
    </xf>
    <xf numFmtId="177" fontId="0" fillId="4" borderId="18" xfId="1" applyNumberFormat="1" applyFont="1" applyFill="1" applyBorder="1" applyAlignment="1" applyProtection="1">
      <alignment horizontal="center" vertical="center"/>
      <protection locked="0"/>
    </xf>
    <xf numFmtId="177" fontId="0" fillId="4" borderId="10" xfId="1" applyNumberFormat="1" applyFont="1" applyFill="1" applyBorder="1" applyAlignment="1" applyProtection="1">
      <alignment horizontal="center" vertical="center"/>
      <protection locked="0"/>
    </xf>
    <xf numFmtId="177" fontId="0" fillId="4" borderId="19" xfId="1" applyNumberFormat="1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hidden="1"/>
    </xf>
    <xf numFmtId="0" fontId="4" fillId="2" borderId="14" xfId="0" applyFont="1" applyFill="1" applyBorder="1" applyAlignment="1" applyProtection="1">
      <alignment horizontal="center" vertical="center"/>
      <protection hidden="1"/>
    </xf>
    <xf numFmtId="0" fontId="4" fillId="2" borderId="21" xfId="0" applyFont="1" applyFill="1" applyBorder="1" applyAlignment="1" applyProtection="1">
      <alignment horizontal="center" vertical="center"/>
      <protection hidden="1"/>
    </xf>
    <xf numFmtId="178" fontId="0" fillId="4" borderId="20" xfId="0" applyNumberFormat="1" applyFill="1" applyBorder="1" applyAlignment="1" applyProtection="1">
      <alignment horizontal="center" vertical="center"/>
      <protection locked="0"/>
    </xf>
    <xf numFmtId="178" fontId="0" fillId="4" borderId="14" xfId="0" applyNumberFormat="1" applyFill="1" applyBorder="1" applyAlignment="1" applyProtection="1">
      <alignment horizontal="center" vertical="center"/>
      <protection locked="0"/>
    </xf>
    <xf numFmtId="178" fontId="0" fillId="4" borderId="21" xfId="0" applyNumberForma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47"/>
  <sheetViews>
    <sheetView showGridLines="0" tabSelected="1" zoomScale="90" zoomScaleNormal="90" workbookViewId="0">
      <selection sqref="A1:I3"/>
    </sheetView>
  </sheetViews>
  <sheetFormatPr defaultRowHeight="13.5" x14ac:dyDescent="0.15"/>
  <cols>
    <col min="1" max="1" width="5.75" style="1" customWidth="1"/>
    <col min="2" max="2" width="3.5" style="1" bestFit="1" customWidth="1"/>
    <col min="3" max="3" width="4.5" style="1" bestFit="1" customWidth="1"/>
    <col min="4" max="5" width="10.625" style="1" customWidth="1"/>
    <col min="6" max="6" width="0.625" style="1" customWidth="1"/>
    <col min="7" max="7" width="5.75" style="1" customWidth="1"/>
    <col min="8" max="8" width="4" style="1" bestFit="1" customWidth="1"/>
    <col min="9" max="9" width="4.5" style="1" bestFit="1" customWidth="1"/>
    <col min="10" max="11" width="10.625" style="1" customWidth="1"/>
    <col min="12" max="12" width="0.625" style="1" customWidth="1"/>
    <col min="13" max="13" width="5.75" style="1" customWidth="1"/>
    <col min="14" max="14" width="4" style="1" bestFit="1" customWidth="1"/>
    <col min="15" max="15" width="4.5" style="1" bestFit="1" customWidth="1"/>
    <col min="16" max="17" width="10.625" style="1" customWidth="1"/>
    <col min="18" max="18" width="0.625" style="1" customWidth="1"/>
    <col min="19" max="19" width="5.75" style="1" customWidth="1"/>
    <col min="20" max="21" width="4" style="1" bestFit="1" customWidth="1"/>
    <col min="22" max="23" width="10.625" style="1" customWidth="1"/>
    <col min="24" max="24" width="0.625" style="1" customWidth="1"/>
    <col min="25" max="25" width="5.75" style="1" customWidth="1"/>
    <col min="26" max="27" width="4" style="1" bestFit="1" customWidth="1"/>
    <col min="28" max="29" width="10.625" style="1" customWidth="1"/>
    <col min="30" max="16384" width="9" style="1"/>
  </cols>
  <sheetData>
    <row r="1" spans="1:29" x14ac:dyDescent="0.15">
      <c r="A1" s="20" t="s">
        <v>7</v>
      </c>
      <c r="B1" s="20"/>
      <c r="C1" s="20"/>
      <c r="D1" s="20"/>
      <c r="E1" s="20"/>
      <c r="F1" s="20"/>
      <c r="G1" s="20"/>
      <c r="H1" s="20"/>
      <c r="I1" s="20"/>
    </row>
    <row r="2" spans="1:29" x14ac:dyDescent="0.15">
      <c r="A2" s="20"/>
      <c r="B2" s="20"/>
      <c r="C2" s="20"/>
      <c r="D2" s="20"/>
      <c r="E2" s="20"/>
      <c r="F2" s="20"/>
      <c r="G2" s="20"/>
      <c r="H2" s="20"/>
      <c r="I2" s="20"/>
    </row>
    <row r="3" spans="1:29" x14ac:dyDescent="0.15">
      <c r="A3" s="20"/>
      <c r="B3" s="20"/>
      <c r="C3" s="20"/>
      <c r="D3" s="20"/>
      <c r="E3" s="20"/>
      <c r="F3" s="20"/>
      <c r="G3" s="20"/>
      <c r="H3" s="20"/>
      <c r="I3" s="20"/>
    </row>
    <row r="5" spans="1:29" x14ac:dyDescent="0.15">
      <c r="B5" s="21" t="s">
        <v>0</v>
      </c>
      <c r="C5" s="22"/>
      <c r="D5" s="22"/>
      <c r="E5" s="23"/>
      <c r="F5" s="24" t="s">
        <v>9</v>
      </c>
      <c r="G5" s="25"/>
      <c r="H5" s="25"/>
      <c r="I5" s="25"/>
      <c r="J5" s="25"/>
      <c r="K5" s="26"/>
      <c r="M5" s="27" t="s">
        <v>10</v>
      </c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9"/>
    </row>
    <row r="6" spans="1:29" x14ac:dyDescent="0.15">
      <c r="B6" s="36" t="s">
        <v>8</v>
      </c>
      <c r="C6" s="37"/>
      <c r="D6" s="37"/>
      <c r="E6" s="38"/>
      <c r="F6" s="39">
        <v>110</v>
      </c>
      <c r="G6" s="40"/>
      <c r="H6" s="40"/>
      <c r="I6" s="40"/>
      <c r="J6" s="40"/>
      <c r="K6" s="41"/>
      <c r="M6" s="30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2"/>
    </row>
    <row r="7" spans="1:29" x14ac:dyDescent="0.15">
      <c r="B7" s="36" t="s">
        <v>1</v>
      </c>
      <c r="C7" s="37"/>
      <c r="D7" s="37"/>
      <c r="E7" s="38"/>
      <c r="F7" s="42">
        <v>500000</v>
      </c>
      <c r="G7" s="43"/>
      <c r="H7" s="43"/>
      <c r="I7" s="43"/>
      <c r="J7" s="43"/>
      <c r="K7" s="44"/>
      <c r="M7" s="30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2"/>
    </row>
    <row r="8" spans="1:29" x14ac:dyDescent="0.15">
      <c r="B8" s="45" t="s">
        <v>2</v>
      </c>
      <c r="C8" s="46"/>
      <c r="D8" s="46"/>
      <c r="E8" s="47"/>
      <c r="F8" s="48">
        <v>120</v>
      </c>
      <c r="G8" s="49"/>
      <c r="H8" s="49"/>
      <c r="I8" s="49"/>
      <c r="J8" s="49"/>
      <c r="K8" s="50"/>
      <c r="M8" s="33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5"/>
    </row>
    <row r="10" spans="1:29" x14ac:dyDescent="0.15">
      <c r="A10" s="2" t="s">
        <v>3</v>
      </c>
      <c r="B10" s="3" t="s">
        <v>4</v>
      </c>
      <c r="C10" s="3" t="s">
        <v>5</v>
      </c>
      <c r="D10" s="3" t="s">
        <v>11</v>
      </c>
      <c r="E10" s="4" t="s">
        <v>6</v>
      </c>
      <c r="G10" s="2" t="s">
        <v>3</v>
      </c>
      <c r="H10" s="3" t="s">
        <v>4</v>
      </c>
      <c r="I10" s="3" t="s">
        <v>5</v>
      </c>
      <c r="J10" s="3" t="s">
        <v>11</v>
      </c>
      <c r="K10" s="4" t="s">
        <v>6</v>
      </c>
      <c r="M10" s="2" t="s">
        <v>3</v>
      </c>
      <c r="N10" s="3" t="s">
        <v>4</v>
      </c>
      <c r="O10" s="3" t="s">
        <v>5</v>
      </c>
      <c r="P10" s="3" t="s">
        <v>11</v>
      </c>
      <c r="Q10" s="4" t="s">
        <v>6</v>
      </c>
      <c r="S10" s="2" t="s">
        <v>3</v>
      </c>
      <c r="T10" s="3" t="s">
        <v>4</v>
      </c>
      <c r="U10" s="3" t="s">
        <v>5</v>
      </c>
      <c r="V10" s="3" t="s">
        <v>11</v>
      </c>
      <c r="W10" s="4" t="s">
        <v>6</v>
      </c>
      <c r="Y10" s="2" t="s">
        <v>3</v>
      </c>
      <c r="Z10" s="3" t="s">
        <v>4</v>
      </c>
      <c r="AA10" s="3" t="s">
        <v>5</v>
      </c>
      <c r="AB10" s="3" t="s">
        <v>11</v>
      </c>
      <c r="AC10" s="4" t="s">
        <v>6</v>
      </c>
    </row>
    <row r="11" spans="1:29" x14ac:dyDescent="0.15">
      <c r="A11" s="5">
        <v>1</v>
      </c>
      <c r="B11" s="6">
        <f>IF(LEN(F6)=3,LEFT(F6,1)+0,LEFT(F6,2)+0)</f>
        <v>1</v>
      </c>
      <c r="C11" s="6">
        <f>RIGHT(F6,2)+0</f>
        <v>10</v>
      </c>
      <c r="D11" s="7">
        <f>ROUNDDOWN(F7/F8,0)</f>
        <v>4166</v>
      </c>
      <c r="E11" s="8">
        <f>IF(D11="","",F7-D11)</f>
        <v>495834</v>
      </c>
      <c r="G11" s="5">
        <v>38</v>
      </c>
      <c r="H11" s="9" t="str">
        <f>IF(I11=1,$B$11+4,"")</f>
        <v/>
      </c>
      <c r="I11" s="9">
        <f>IF(J11="","",IF(C47=12,1,C47+1))</f>
        <v>11</v>
      </c>
      <c r="J11" s="7">
        <f>IF(E47=0,"",IF(G11=$F$8,E47,D47))</f>
        <v>4166</v>
      </c>
      <c r="K11" s="8">
        <f>IF(J11="","",E47-J11)</f>
        <v>341692</v>
      </c>
      <c r="M11" s="5">
        <v>74</v>
      </c>
      <c r="N11" s="9" t="str">
        <f>IF(O11=1,$B$11+7,"")</f>
        <v/>
      </c>
      <c r="O11" s="9">
        <f>IF(P11="","",IF(I46=12,1,I46+1))</f>
        <v>11</v>
      </c>
      <c r="P11" s="7">
        <f>IF(K46=0,"",IF(M11=$F$8,K46,J46))</f>
        <v>4166</v>
      </c>
      <c r="Q11" s="8">
        <f>IF(P11="","",K46-P11)</f>
        <v>191716</v>
      </c>
      <c r="S11" s="5">
        <v>110</v>
      </c>
      <c r="T11" s="9" t="str">
        <f>IF(U11=1,$B$11+10,"")</f>
        <v/>
      </c>
      <c r="U11" s="9">
        <f>IF(V11="","",IF(O46=12,1,O46+1))</f>
        <v>11</v>
      </c>
      <c r="V11" s="7">
        <f>IF(Q46=0,"",IF(S11=$F$8,Q46,P46))</f>
        <v>4166</v>
      </c>
      <c r="W11" s="8">
        <f>IF(V11="","",Q46-V11)</f>
        <v>41740</v>
      </c>
      <c r="Y11" s="5">
        <v>146</v>
      </c>
      <c r="Z11" s="9" t="str">
        <f>IF(AA11=1,$B$11+13,"")</f>
        <v/>
      </c>
      <c r="AA11" s="9" t="str">
        <f>IF(AB11="","",IF(U46=12,1,U46+1))</f>
        <v/>
      </c>
      <c r="AB11" s="7" t="str">
        <f>IF(W46=0,"",IF(Y11=$F$8,W46,V46))</f>
        <v/>
      </c>
      <c r="AC11" s="8" t="str">
        <f>IF(AB11="","",W46-AB11)</f>
        <v/>
      </c>
    </row>
    <row r="12" spans="1:29" x14ac:dyDescent="0.15">
      <c r="A12" s="10">
        <v>2</v>
      </c>
      <c r="B12" s="11" t="str">
        <f t="shared" ref="B12:B23" si="0">IF(C12=1,$B$11+1,"")</f>
        <v/>
      </c>
      <c r="C12" s="11">
        <f>IF(D12="","",IF(C11=12,1,C11+1))</f>
        <v>11</v>
      </c>
      <c r="D12" s="12">
        <f>IF(E11=0,"",IF(A12=$F$8,E11,D11))</f>
        <v>4166</v>
      </c>
      <c r="E12" s="13">
        <f>IF(D12="","",E11-D12)</f>
        <v>491668</v>
      </c>
      <c r="G12" s="10">
        <v>39</v>
      </c>
      <c r="H12" s="11" t="str">
        <f t="shared" ref="H12:H21" si="1">IF(I12=1,$B$11+4,"")</f>
        <v/>
      </c>
      <c r="I12" s="11">
        <f t="shared" ref="I12:I46" si="2">IF(J12="","",IF(I11=12,1,I11+1))</f>
        <v>12</v>
      </c>
      <c r="J12" s="12">
        <f>IF(K11=0,"",IF(G12=$F$8,K11,J11))</f>
        <v>4166</v>
      </c>
      <c r="K12" s="13">
        <f>IF(J12="","",K11-J12)</f>
        <v>337526</v>
      </c>
      <c r="M12" s="10">
        <v>75</v>
      </c>
      <c r="N12" s="11" t="str">
        <f t="shared" ref="N12:N22" si="3">IF(O12=1,$B$11+7,"")</f>
        <v/>
      </c>
      <c r="O12" s="11">
        <f t="shared" ref="O12:O46" si="4">IF(P12="","",IF(O11=12,1,O11+1))</f>
        <v>12</v>
      </c>
      <c r="P12" s="12">
        <f>IF(Q11=0,"",IF(M12=$F$8,Q11,P11))</f>
        <v>4166</v>
      </c>
      <c r="Q12" s="13">
        <f>IF(P12="","",Q11-P12)</f>
        <v>187550</v>
      </c>
      <c r="S12" s="10">
        <v>111</v>
      </c>
      <c r="T12" s="11" t="str">
        <f t="shared" ref="T12:T22" si="5">IF(U12=1,$B$11+10,"")</f>
        <v/>
      </c>
      <c r="U12" s="11">
        <f t="shared" ref="U12:U46" si="6">IF(V12="","",IF(U11=12,1,U11+1))</f>
        <v>12</v>
      </c>
      <c r="V12" s="12">
        <f>IF(W11=0,"",IF(S12=$F$8,W11,V11))</f>
        <v>4166</v>
      </c>
      <c r="W12" s="13">
        <f>IF(V12="","",W11-V12)</f>
        <v>37574</v>
      </c>
      <c r="Y12" s="10">
        <v>147</v>
      </c>
      <c r="Z12" s="11" t="str">
        <f t="shared" ref="Z12:Z22" si="7">IF(AA12=1,$B$11+13,"")</f>
        <v/>
      </c>
      <c r="AA12" s="11" t="str">
        <f t="shared" ref="AA12:AA45" si="8">IF(AB12="","",IF(AA11=12,1,AA11+1))</f>
        <v/>
      </c>
      <c r="AB12" s="12" t="str">
        <f>IF(AC11=0,"",IF(Y12=$F$8,AC11,AB11))</f>
        <v/>
      </c>
      <c r="AC12" s="13" t="str">
        <f>IF(AB12="","",AC11-AB12)</f>
        <v/>
      </c>
    </row>
    <row r="13" spans="1:29" x14ac:dyDescent="0.15">
      <c r="A13" s="10">
        <v>3</v>
      </c>
      <c r="B13" s="11" t="str">
        <f t="shared" si="0"/>
        <v/>
      </c>
      <c r="C13" s="11">
        <f t="shared" ref="C13:C47" si="9">IF(D13="","",IF(C12=12,1,C12+1))</f>
        <v>12</v>
      </c>
      <c r="D13" s="12">
        <f t="shared" ref="D13:D46" si="10">IF(E12=0,"",IF(A13=$F$8,E12,D12))</f>
        <v>4166</v>
      </c>
      <c r="E13" s="13">
        <f t="shared" ref="E13:E47" si="11">IF(D13="","",E12-D13)</f>
        <v>487502</v>
      </c>
      <c r="G13" s="10">
        <v>40</v>
      </c>
      <c r="H13" s="11">
        <f t="shared" si="1"/>
        <v>5</v>
      </c>
      <c r="I13" s="11">
        <f t="shared" si="2"/>
        <v>1</v>
      </c>
      <c r="J13" s="12">
        <f t="shared" ref="J13:J46" si="12">IF(K12=0,"",IF(G13=$F$8,K12,J12))</f>
        <v>4166</v>
      </c>
      <c r="K13" s="13">
        <f t="shared" ref="K13:K46" si="13">IF(J13="","",K12-J13)</f>
        <v>333360</v>
      </c>
      <c r="M13" s="10">
        <v>76</v>
      </c>
      <c r="N13" s="11">
        <f t="shared" si="3"/>
        <v>8</v>
      </c>
      <c r="O13" s="11">
        <f t="shared" si="4"/>
        <v>1</v>
      </c>
      <c r="P13" s="12">
        <f t="shared" ref="P13:P46" si="14">IF(Q12=0,"",IF(M13=$F$8,Q12,P12))</f>
        <v>4166</v>
      </c>
      <c r="Q13" s="13">
        <f t="shared" ref="Q13:Q46" si="15">IF(P13="","",Q12-P13)</f>
        <v>183384</v>
      </c>
      <c r="S13" s="10">
        <v>112</v>
      </c>
      <c r="T13" s="11">
        <f t="shared" si="5"/>
        <v>11</v>
      </c>
      <c r="U13" s="11">
        <f t="shared" si="6"/>
        <v>1</v>
      </c>
      <c r="V13" s="12">
        <f t="shared" ref="V13:V46" si="16">IF(W12=0,"",IF(S13=$F$8,W12,V12))</f>
        <v>4166</v>
      </c>
      <c r="W13" s="13">
        <f t="shared" ref="W13:W46" si="17">IF(V13="","",W12-V13)</f>
        <v>33408</v>
      </c>
      <c r="Y13" s="10">
        <v>148</v>
      </c>
      <c r="Z13" s="11" t="str">
        <f t="shared" si="7"/>
        <v/>
      </c>
      <c r="AA13" s="11" t="str">
        <f t="shared" si="8"/>
        <v/>
      </c>
      <c r="AB13" s="12" t="str">
        <f t="shared" ref="AB13:AB45" si="18">IF(AC12=0,"",IF(Y13=$F$8,AC12,AB12))</f>
        <v/>
      </c>
      <c r="AC13" s="13" t="str">
        <f t="shared" ref="AC13:AC45" si="19">IF(AB13="","",AC12-AB13)</f>
        <v/>
      </c>
    </row>
    <row r="14" spans="1:29" x14ac:dyDescent="0.15">
      <c r="A14" s="10">
        <v>4</v>
      </c>
      <c r="B14" s="11">
        <f t="shared" si="0"/>
        <v>2</v>
      </c>
      <c r="C14" s="11">
        <f t="shared" si="9"/>
        <v>1</v>
      </c>
      <c r="D14" s="14">
        <f t="shared" si="10"/>
        <v>4166</v>
      </c>
      <c r="E14" s="13">
        <f t="shared" si="11"/>
        <v>483336</v>
      </c>
      <c r="G14" s="10">
        <v>41</v>
      </c>
      <c r="H14" s="11" t="str">
        <f t="shared" si="1"/>
        <v/>
      </c>
      <c r="I14" s="11">
        <f t="shared" si="2"/>
        <v>2</v>
      </c>
      <c r="J14" s="12">
        <f t="shared" si="12"/>
        <v>4166</v>
      </c>
      <c r="K14" s="13">
        <f t="shared" si="13"/>
        <v>329194</v>
      </c>
      <c r="M14" s="10">
        <v>77</v>
      </c>
      <c r="N14" s="11" t="str">
        <f t="shared" si="3"/>
        <v/>
      </c>
      <c r="O14" s="11">
        <f t="shared" si="4"/>
        <v>2</v>
      </c>
      <c r="P14" s="12">
        <f t="shared" si="14"/>
        <v>4166</v>
      </c>
      <c r="Q14" s="13">
        <f t="shared" si="15"/>
        <v>179218</v>
      </c>
      <c r="S14" s="10">
        <v>113</v>
      </c>
      <c r="T14" s="11" t="str">
        <f t="shared" si="5"/>
        <v/>
      </c>
      <c r="U14" s="11">
        <f t="shared" si="6"/>
        <v>2</v>
      </c>
      <c r="V14" s="12">
        <f t="shared" si="16"/>
        <v>4166</v>
      </c>
      <c r="W14" s="13">
        <f t="shared" si="17"/>
        <v>29242</v>
      </c>
      <c r="Y14" s="10">
        <v>149</v>
      </c>
      <c r="Z14" s="11" t="str">
        <f t="shared" si="7"/>
        <v/>
      </c>
      <c r="AA14" s="11" t="str">
        <f t="shared" si="8"/>
        <v/>
      </c>
      <c r="AB14" s="12" t="str">
        <f t="shared" si="18"/>
        <v/>
      </c>
      <c r="AC14" s="13" t="str">
        <f t="shared" si="19"/>
        <v/>
      </c>
    </row>
    <row r="15" spans="1:29" x14ac:dyDescent="0.15">
      <c r="A15" s="10">
        <v>5</v>
      </c>
      <c r="B15" s="11" t="str">
        <f t="shared" si="0"/>
        <v/>
      </c>
      <c r="C15" s="11">
        <f t="shared" si="9"/>
        <v>2</v>
      </c>
      <c r="D15" s="14">
        <f t="shared" si="10"/>
        <v>4166</v>
      </c>
      <c r="E15" s="13">
        <f t="shared" si="11"/>
        <v>479170</v>
      </c>
      <c r="G15" s="10">
        <v>42</v>
      </c>
      <c r="H15" s="11" t="str">
        <f t="shared" si="1"/>
        <v/>
      </c>
      <c r="I15" s="11">
        <f t="shared" si="2"/>
        <v>3</v>
      </c>
      <c r="J15" s="12">
        <f t="shared" si="12"/>
        <v>4166</v>
      </c>
      <c r="K15" s="13">
        <f t="shared" si="13"/>
        <v>325028</v>
      </c>
      <c r="M15" s="10">
        <v>78</v>
      </c>
      <c r="N15" s="11" t="str">
        <f t="shared" si="3"/>
        <v/>
      </c>
      <c r="O15" s="11">
        <f t="shared" si="4"/>
        <v>3</v>
      </c>
      <c r="P15" s="12">
        <f t="shared" si="14"/>
        <v>4166</v>
      </c>
      <c r="Q15" s="13">
        <f t="shared" si="15"/>
        <v>175052</v>
      </c>
      <c r="S15" s="10">
        <v>114</v>
      </c>
      <c r="T15" s="11" t="str">
        <f t="shared" si="5"/>
        <v/>
      </c>
      <c r="U15" s="11">
        <f t="shared" si="6"/>
        <v>3</v>
      </c>
      <c r="V15" s="12">
        <f t="shared" si="16"/>
        <v>4166</v>
      </c>
      <c r="W15" s="13">
        <f t="shared" si="17"/>
        <v>25076</v>
      </c>
      <c r="Y15" s="10">
        <v>150</v>
      </c>
      <c r="Z15" s="11" t="str">
        <f t="shared" si="7"/>
        <v/>
      </c>
      <c r="AA15" s="11" t="str">
        <f t="shared" si="8"/>
        <v/>
      </c>
      <c r="AB15" s="12" t="str">
        <f t="shared" si="18"/>
        <v/>
      </c>
      <c r="AC15" s="13" t="str">
        <f t="shared" si="19"/>
        <v/>
      </c>
    </row>
    <row r="16" spans="1:29" x14ac:dyDescent="0.15">
      <c r="A16" s="10">
        <v>6</v>
      </c>
      <c r="B16" s="11" t="str">
        <f t="shared" si="0"/>
        <v/>
      </c>
      <c r="C16" s="11">
        <f t="shared" si="9"/>
        <v>3</v>
      </c>
      <c r="D16" s="14">
        <f t="shared" si="10"/>
        <v>4166</v>
      </c>
      <c r="E16" s="13">
        <f t="shared" si="11"/>
        <v>475004</v>
      </c>
      <c r="G16" s="10">
        <v>43</v>
      </c>
      <c r="H16" s="11" t="str">
        <f t="shared" si="1"/>
        <v/>
      </c>
      <c r="I16" s="11">
        <f t="shared" si="2"/>
        <v>4</v>
      </c>
      <c r="J16" s="12">
        <f t="shared" si="12"/>
        <v>4166</v>
      </c>
      <c r="K16" s="13">
        <f t="shared" si="13"/>
        <v>320862</v>
      </c>
      <c r="M16" s="10">
        <v>79</v>
      </c>
      <c r="N16" s="11" t="str">
        <f t="shared" si="3"/>
        <v/>
      </c>
      <c r="O16" s="11">
        <f t="shared" si="4"/>
        <v>4</v>
      </c>
      <c r="P16" s="12">
        <f t="shared" si="14"/>
        <v>4166</v>
      </c>
      <c r="Q16" s="13">
        <f t="shared" si="15"/>
        <v>170886</v>
      </c>
      <c r="S16" s="10">
        <v>115</v>
      </c>
      <c r="T16" s="11" t="str">
        <f t="shared" si="5"/>
        <v/>
      </c>
      <c r="U16" s="11">
        <f t="shared" si="6"/>
        <v>4</v>
      </c>
      <c r="V16" s="12">
        <f t="shared" si="16"/>
        <v>4166</v>
      </c>
      <c r="W16" s="13">
        <f t="shared" si="17"/>
        <v>20910</v>
      </c>
      <c r="Y16" s="10">
        <v>151</v>
      </c>
      <c r="Z16" s="11" t="str">
        <f t="shared" si="7"/>
        <v/>
      </c>
      <c r="AA16" s="11" t="str">
        <f t="shared" si="8"/>
        <v/>
      </c>
      <c r="AB16" s="12" t="str">
        <f t="shared" si="18"/>
        <v/>
      </c>
      <c r="AC16" s="13" t="str">
        <f t="shared" si="19"/>
        <v/>
      </c>
    </row>
    <row r="17" spans="1:29" x14ac:dyDescent="0.15">
      <c r="A17" s="10">
        <v>7</v>
      </c>
      <c r="B17" s="11" t="str">
        <f t="shared" si="0"/>
        <v/>
      </c>
      <c r="C17" s="11">
        <f t="shared" si="9"/>
        <v>4</v>
      </c>
      <c r="D17" s="14">
        <f t="shared" si="10"/>
        <v>4166</v>
      </c>
      <c r="E17" s="13">
        <f t="shared" si="11"/>
        <v>470838</v>
      </c>
      <c r="G17" s="10">
        <v>44</v>
      </c>
      <c r="H17" s="11" t="str">
        <f t="shared" si="1"/>
        <v/>
      </c>
      <c r="I17" s="11">
        <f t="shared" si="2"/>
        <v>5</v>
      </c>
      <c r="J17" s="12">
        <f t="shared" si="12"/>
        <v>4166</v>
      </c>
      <c r="K17" s="13">
        <f t="shared" si="13"/>
        <v>316696</v>
      </c>
      <c r="M17" s="10">
        <v>80</v>
      </c>
      <c r="N17" s="11" t="str">
        <f t="shared" si="3"/>
        <v/>
      </c>
      <c r="O17" s="11">
        <f t="shared" si="4"/>
        <v>5</v>
      </c>
      <c r="P17" s="12">
        <f t="shared" si="14"/>
        <v>4166</v>
      </c>
      <c r="Q17" s="13">
        <f t="shared" si="15"/>
        <v>166720</v>
      </c>
      <c r="S17" s="10">
        <v>116</v>
      </c>
      <c r="T17" s="11" t="str">
        <f t="shared" si="5"/>
        <v/>
      </c>
      <c r="U17" s="11">
        <f t="shared" si="6"/>
        <v>5</v>
      </c>
      <c r="V17" s="12">
        <f t="shared" si="16"/>
        <v>4166</v>
      </c>
      <c r="W17" s="13">
        <f t="shared" si="17"/>
        <v>16744</v>
      </c>
      <c r="Y17" s="10">
        <v>152</v>
      </c>
      <c r="Z17" s="11" t="str">
        <f t="shared" si="7"/>
        <v/>
      </c>
      <c r="AA17" s="11" t="str">
        <f t="shared" si="8"/>
        <v/>
      </c>
      <c r="AB17" s="12" t="str">
        <f t="shared" si="18"/>
        <v/>
      </c>
      <c r="AC17" s="13" t="str">
        <f t="shared" si="19"/>
        <v/>
      </c>
    </row>
    <row r="18" spans="1:29" x14ac:dyDescent="0.15">
      <c r="A18" s="10">
        <v>8</v>
      </c>
      <c r="B18" s="11" t="str">
        <f t="shared" si="0"/>
        <v/>
      </c>
      <c r="C18" s="11">
        <f t="shared" si="9"/>
        <v>5</v>
      </c>
      <c r="D18" s="14">
        <f t="shared" si="10"/>
        <v>4166</v>
      </c>
      <c r="E18" s="13">
        <f t="shared" si="11"/>
        <v>466672</v>
      </c>
      <c r="G18" s="10">
        <v>45</v>
      </c>
      <c r="H18" s="11" t="str">
        <f t="shared" si="1"/>
        <v/>
      </c>
      <c r="I18" s="11">
        <f t="shared" si="2"/>
        <v>6</v>
      </c>
      <c r="J18" s="12">
        <f t="shared" si="12"/>
        <v>4166</v>
      </c>
      <c r="K18" s="13">
        <f t="shared" si="13"/>
        <v>312530</v>
      </c>
      <c r="M18" s="10">
        <v>81</v>
      </c>
      <c r="N18" s="11" t="str">
        <f t="shared" si="3"/>
        <v/>
      </c>
      <c r="O18" s="11">
        <f t="shared" si="4"/>
        <v>6</v>
      </c>
      <c r="P18" s="12">
        <f t="shared" si="14"/>
        <v>4166</v>
      </c>
      <c r="Q18" s="13">
        <f t="shared" si="15"/>
        <v>162554</v>
      </c>
      <c r="S18" s="10">
        <v>117</v>
      </c>
      <c r="T18" s="11" t="str">
        <f t="shared" si="5"/>
        <v/>
      </c>
      <c r="U18" s="11">
        <f t="shared" si="6"/>
        <v>6</v>
      </c>
      <c r="V18" s="12">
        <f t="shared" si="16"/>
        <v>4166</v>
      </c>
      <c r="W18" s="13">
        <f t="shared" si="17"/>
        <v>12578</v>
      </c>
      <c r="Y18" s="10">
        <v>153</v>
      </c>
      <c r="Z18" s="11" t="str">
        <f t="shared" si="7"/>
        <v/>
      </c>
      <c r="AA18" s="11" t="str">
        <f t="shared" si="8"/>
        <v/>
      </c>
      <c r="AB18" s="12" t="str">
        <f t="shared" si="18"/>
        <v/>
      </c>
      <c r="AC18" s="13" t="str">
        <f t="shared" si="19"/>
        <v/>
      </c>
    </row>
    <row r="19" spans="1:29" x14ac:dyDescent="0.15">
      <c r="A19" s="10">
        <v>9</v>
      </c>
      <c r="B19" s="11" t="str">
        <f t="shared" si="0"/>
        <v/>
      </c>
      <c r="C19" s="11">
        <f t="shared" si="9"/>
        <v>6</v>
      </c>
      <c r="D19" s="14">
        <f t="shared" si="10"/>
        <v>4166</v>
      </c>
      <c r="E19" s="13">
        <f t="shared" si="11"/>
        <v>462506</v>
      </c>
      <c r="G19" s="10">
        <v>46</v>
      </c>
      <c r="H19" s="11" t="str">
        <f t="shared" si="1"/>
        <v/>
      </c>
      <c r="I19" s="11">
        <f t="shared" si="2"/>
        <v>7</v>
      </c>
      <c r="J19" s="12">
        <f t="shared" si="12"/>
        <v>4166</v>
      </c>
      <c r="K19" s="13">
        <f t="shared" si="13"/>
        <v>308364</v>
      </c>
      <c r="M19" s="10">
        <v>82</v>
      </c>
      <c r="N19" s="11" t="str">
        <f t="shared" si="3"/>
        <v/>
      </c>
      <c r="O19" s="11">
        <f t="shared" si="4"/>
        <v>7</v>
      </c>
      <c r="P19" s="12">
        <f t="shared" si="14"/>
        <v>4166</v>
      </c>
      <c r="Q19" s="13">
        <f t="shared" si="15"/>
        <v>158388</v>
      </c>
      <c r="S19" s="10">
        <v>118</v>
      </c>
      <c r="T19" s="11" t="str">
        <f t="shared" si="5"/>
        <v/>
      </c>
      <c r="U19" s="11">
        <f t="shared" si="6"/>
        <v>7</v>
      </c>
      <c r="V19" s="12">
        <f t="shared" si="16"/>
        <v>4166</v>
      </c>
      <c r="W19" s="13">
        <f t="shared" si="17"/>
        <v>8412</v>
      </c>
      <c r="Y19" s="10">
        <v>154</v>
      </c>
      <c r="Z19" s="11" t="str">
        <f t="shared" si="7"/>
        <v/>
      </c>
      <c r="AA19" s="11" t="str">
        <f t="shared" si="8"/>
        <v/>
      </c>
      <c r="AB19" s="12" t="str">
        <f t="shared" si="18"/>
        <v/>
      </c>
      <c r="AC19" s="13" t="str">
        <f t="shared" si="19"/>
        <v/>
      </c>
    </row>
    <row r="20" spans="1:29" x14ac:dyDescent="0.15">
      <c r="A20" s="10">
        <v>10</v>
      </c>
      <c r="B20" s="11" t="str">
        <f t="shared" si="0"/>
        <v/>
      </c>
      <c r="C20" s="11">
        <f t="shared" si="9"/>
        <v>7</v>
      </c>
      <c r="D20" s="14">
        <f t="shared" si="10"/>
        <v>4166</v>
      </c>
      <c r="E20" s="15">
        <f t="shared" si="11"/>
        <v>458340</v>
      </c>
      <c r="G20" s="10">
        <v>47</v>
      </c>
      <c r="H20" s="11" t="str">
        <f t="shared" si="1"/>
        <v/>
      </c>
      <c r="I20" s="11">
        <f t="shared" si="2"/>
        <v>8</v>
      </c>
      <c r="J20" s="12">
        <f t="shared" si="12"/>
        <v>4166</v>
      </c>
      <c r="K20" s="13">
        <f t="shared" si="13"/>
        <v>304198</v>
      </c>
      <c r="M20" s="10">
        <v>83</v>
      </c>
      <c r="N20" s="11" t="str">
        <f t="shared" si="3"/>
        <v/>
      </c>
      <c r="O20" s="11">
        <f t="shared" si="4"/>
        <v>8</v>
      </c>
      <c r="P20" s="12">
        <f t="shared" si="14"/>
        <v>4166</v>
      </c>
      <c r="Q20" s="13">
        <f t="shared" si="15"/>
        <v>154222</v>
      </c>
      <c r="S20" s="10">
        <v>119</v>
      </c>
      <c r="T20" s="11" t="str">
        <f t="shared" si="5"/>
        <v/>
      </c>
      <c r="U20" s="11">
        <f t="shared" si="6"/>
        <v>8</v>
      </c>
      <c r="V20" s="12">
        <f t="shared" si="16"/>
        <v>4166</v>
      </c>
      <c r="W20" s="13">
        <f t="shared" si="17"/>
        <v>4246</v>
      </c>
      <c r="Y20" s="10">
        <v>155</v>
      </c>
      <c r="Z20" s="11" t="str">
        <f t="shared" si="7"/>
        <v/>
      </c>
      <c r="AA20" s="11" t="str">
        <f t="shared" si="8"/>
        <v/>
      </c>
      <c r="AB20" s="12" t="str">
        <f t="shared" si="18"/>
        <v/>
      </c>
      <c r="AC20" s="13" t="str">
        <f t="shared" si="19"/>
        <v/>
      </c>
    </row>
    <row r="21" spans="1:29" x14ac:dyDescent="0.15">
      <c r="A21" s="10">
        <v>11</v>
      </c>
      <c r="B21" s="11" t="str">
        <f t="shared" si="0"/>
        <v/>
      </c>
      <c r="C21" s="11">
        <f t="shared" si="9"/>
        <v>8</v>
      </c>
      <c r="D21" s="14">
        <f t="shared" si="10"/>
        <v>4166</v>
      </c>
      <c r="E21" s="13">
        <f t="shared" si="11"/>
        <v>454174</v>
      </c>
      <c r="G21" s="10">
        <v>48</v>
      </c>
      <c r="H21" s="11" t="str">
        <f t="shared" si="1"/>
        <v/>
      </c>
      <c r="I21" s="11">
        <f t="shared" si="2"/>
        <v>9</v>
      </c>
      <c r="J21" s="12">
        <f t="shared" si="12"/>
        <v>4166</v>
      </c>
      <c r="K21" s="13">
        <f t="shared" si="13"/>
        <v>300032</v>
      </c>
      <c r="M21" s="10">
        <v>84</v>
      </c>
      <c r="N21" s="11" t="str">
        <f t="shared" si="3"/>
        <v/>
      </c>
      <c r="O21" s="11">
        <f t="shared" si="4"/>
        <v>9</v>
      </c>
      <c r="P21" s="12">
        <f t="shared" si="14"/>
        <v>4166</v>
      </c>
      <c r="Q21" s="13">
        <f t="shared" si="15"/>
        <v>150056</v>
      </c>
      <c r="S21" s="10">
        <v>120</v>
      </c>
      <c r="T21" s="11" t="str">
        <f t="shared" si="5"/>
        <v/>
      </c>
      <c r="U21" s="11">
        <f t="shared" si="6"/>
        <v>9</v>
      </c>
      <c r="V21" s="12">
        <f t="shared" si="16"/>
        <v>4246</v>
      </c>
      <c r="W21" s="13">
        <f t="shared" si="17"/>
        <v>0</v>
      </c>
      <c r="Y21" s="10">
        <v>156</v>
      </c>
      <c r="Z21" s="11" t="str">
        <f t="shared" si="7"/>
        <v/>
      </c>
      <c r="AA21" s="11" t="str">
        <f t="shared" si="8"/>
        <v/>
      </c>
      <c r="AB21" s="12" t="str">
        <f t="shared" si="18"/>
        <v/>
      </c>
      <c r="AC21" s="13" t="str">
        <f t="shared" si="19"/>
        <v/>
      </c>
    </row>
    <row r="22" spans="1:29" x14ac:dyDescent="0.15">
      <c r="A22" s="10">
        <v>12</v>
      </c>
      <c r="B22" s="11" t="str">
        <f t="shared" si="0"/>
        <v/>
      </c>
      <c r="C22" s="11">
        <f t="shared" si="9"/>
        <v>9</v>
      </c>
      <c r="D22" s="14">
        <f t="shared" si="10"/>
        <v>4166</v>
      </c>
      <c r="E22" s="13">
        <f t="shared" si="11"/>
        <v>450008</v>
      </c>
      <c r="G22" s="10">
        <v>49</v>
      </c>
      <c r="H22" s="11" t="str">
        <f>IF(I22=1,$B$11+4,"")</f>
        <v/>
      </c>
      <c r="I22" s="11">
        <f t="shared" si="2"/>
        <v>10</v>
      </c>
      <c r="J22" s="12">
        <f t="shared" si="12"/>
        <v>4166</v>
      </c>
      <c r="K22" s="13">
        <f t="shared" si="13"/>
        <v>295866</v>
      </c>
      <c r="M22" s="10">
        <v>85</v>
      </c>
      <c r="N22" s="11" t="str">
        <f t="shared" si="3"/>
        <v/>
      </c>
      <c r="O22" s="11">
        <f t="shared" si="4"/>
        <v>10</v>
      </c>
      <c r="P22" s="12">
        <f t="shared" si="14"/>
        <v>4166</v>
      </c>
      <c r="Q22" s="13">
        <f t="shared" si="15"/>
        <v>145890</v>
      </c>
      <c r="S22" s="10">
        <v>121</v>
      </c>
      <c r="T22" s="11" t="str">
        <f t="shared" si="5"/>
        <v/>
      </c>
      <c r="U22" s="11" t="str">
        <f t="shared" si="6"/>
        <v/>
      </c>
      <c r="V22" s="12" t="str">
        <f t="shared" si="16"/>
        <v/>
      </c>
      <c r="W22" s="13" t="str">
        <f t="shared" si="17"/>
        <v/>
      </c>
      <c r="Y22" s="10">
        <v>157</v>
      </c>
      <c r="Z22" s="11" t="str">
        <f t="shared" si="7"/>
        <v/>
      </c>
      <c r="AA22" s="11" t="str">
        <f t="shared" si="8"/>
        <v/>
      </c>
      <c r="AB22" s="12" t="str">
        <f t="shared" si="18"/>
        <v/>
      </c>
      <c r="AC22" s="13" t="str">
        <f t="shared" si="19"/>
        <v/>
      </c>
    </row>
    <row r="23" spans="1:29" x14ac:dyDescent="0.15">
      <c r="A23" s="10">
        <v>13</v>
      </c>
      <c r="B23" s="11" t="str">
        <f t="shared" si="0"/>
        <v/>
      </c>
      <c r="C23" s="11">
        <f t="shared" si="9"/>
        <v>10</v>
      </c>
      <c r="D23" s="14">
        <f t="shared" si="10"/>
        <v>4166</v>
      </c>
      <c r="E23" s="13">
        <f t="shared" si="11"/>
        <v>445842</v>
      </c>
      <c r="G23" s="10">
        <v>50</v>
      </c>
      <c r="H23" s="11" t="str">
        <f>IF(I23=1,$B$11+5,"")</f>
        <v/>
      </c>
      <c r="I23" s="11">
        <f t="shared" si="2"/>
        <v>11</v>
      </c>
      <c r="J23" s="12">
        <f t="shared" si="12"/>
        <v>4166</v>
      </c>
      <c r="K23" s="13">
        <f t="shared" si="13"/>
        <v>291700</v>
      </c>
      <c r="M23" s="10">
        <v>86</v>
      </c>
      <c r="N23" s="11" t="str">
        <f>IF(O23=1,$B$11+8,"")</f>
        <v/>
      </c>
      <c r="O23" s="11">
        <f t="shared" si="4"/>
        <v>11</v>
      </c>
      <c r="P23" s="12">
        <f t="shared" si="14"/>
        <v>4166</v>
      </c>
      <c r="Q23" s="13">
        <f t="shared" si="15"/>
        <v>141724</v>
      </c>
      <c r="S23" s="10">
        <v>122</v>
      </c>
      <c r="T23" s="11" t="str">
        <f>IF(U23=1,$B$11+11,"")</f>
        <v/>
      </c>
      <c r="U23" s="11" t="str">
        <f t="shared" si="6"/>
        <v/>
      </c>
      <c r="V23" s="12" t="str">
        <f t="shared" si="16"/>
        <v/>
      </c>
      <c r="W23" s="13" t="str">
        <f t="shared" si="17"/>
        <v/>
      </c>
      <c r="Y23" s="10">
        <v>158</v>
      </c>
      <c r="Z23" s="11" t="str">
        <f>IF(AA23=1,$B$11+14,"")</f>
        <v/>
      </c>
      <c r="AA23" s="11" t="str">
        <f t="shared" si="8"/>
        <v/>
      </c>
      <c r="AB23" s="12" t="str">
        <f t="shared" si="18"/>
        <v/>
      </c>
      <c r="AC23" s="13" t="str">
        <f t="shared" si="19"/>
        <v/>
      </c>
    </row>
    <row r="24" spans="1:29" x14ac:dyDescent="0.15">
      <c r="A24" s="10">
        <v>14</v>
      </c>
      <c r="B24" s="11" t="str">
        <f>IF(C24=1,$B$11+2,"")</f>
        <v/>
      </c>
      <c r="C24" s="11">
        <f t="shared" si="9"/>
        <v>11</v>
      </c>
      <c r="D24" s="14">
        <f t="shared" si="10"/>
        <v>4166</v>
      </c>
      <c r="E24" s="13">
        <f t="shared" si="11"/>
        <v>441676</v>
      </c>
      <c r="G24" s="10">
        <v>51</v>
      </c>
      <c r="H24" s="11" t="str">
        <f t="shared" ref="H24:H34" si="20">IF(I24=1,$B$11+5,"")</f>
        <v/>
      </c>
      <c r="I24" s="11">
        <f t="shared" si="2"/>
        <v>12</v>
      </c>
      <c r="J24" s="12">
        <f t="shared" si="12"/>
        <v>4166</v>
      </c>
      <c r="K24" s="13">
        <f t="shared" si="13"/>
        <v>287534</v>
      </c>
      <c r="M24" s="10">
        <v>87</v>
      </c>
      <c r="N24" s="11" t="str">
        <f t="shared" ref="N24:N34" si="21">IF(O24=1,$B$11+8,"")</f>
        <v/>
      </c>
      <c r="O24" s="11">
        <f t="shared" si="4"/>
        <v>12</v>
      </c>
      <c r="P24" s="12">
        <f t="shared" si="14"/>
        <v>4166</v>
      </c>
      <c r="Q24" s="13">
        <f t="shared" si="15"/>
        <v>137558</v>
      </c>
      <c r="S24" s="10">
        <v>123</v>
      </c>
      <c r="T24" s="11" t="str">
        <f t="shared" ref="T24:T34" si="22">IF(U24=1,$B$11+11,"")</f>
        <v/>
      </c>
      <c r="U24" s="11" t="str">
        <f t="shared" si="6"/>
        <v/>
      </c>
      <c r="V24" s="12" t="str">
        <f t="shared" si="16"/>
        <v/>
      </c>
      <c r="W24" s="13" t="str">
        <f t="shared" si="17"/>
        <v/>
      </c>
      <c r="Y24" s="10">
        <v>159</v>
      </c>
      <c r="Z24" s="11" t="str">
        <f t="shared" ref="Z24:Z34" si="23">IF(AA24=1,$B$11+14,"")</f>
        <v/>
      </c>
      <c r="AA24" s="11" t="str">
        <f t="shared" si="8"/>
        <v/>
      </c>
      <c r="AB24" s="12" t="str">
        <f t="shared" si="18"/>
        <v/>
      </c>
      <c r="AC24" s="13" t="str">
        <f t="shared" si="19"/>
        <v/>
      </c>
    </row>
    <row r="25" spans="1:29" x14ac:dyDescent="0.15">
      <c r="A25" s="10">
        <v>15</v>
      </c>
      <c r="B25" s="11" t="str">
        <f>IF(C25=1,$B$11+2,"")</f>
        <v/>
      </c>
      <c r="C25" s="11">
        <f t="shared" si="9"/>
        <v>12</v>
      </c>
      <c r="D25" s="14">
        <f t="shared" si="10"/>
        <v>4166</v>
      </c>
      <c r="E25" s="15">
        <f t="shared" si="11"/>
        <v>437510</v>
      </c>
      <c r="G25" s="10">
        <v>52</v>
      </c>
      <c r="H25" s="11">
        <f t="shared" si="20"/>
        <v>6</v>
      </c>
      <c r="I25" s="11">
        <f t="shared" si="2"/>
        <v>1</v>
      </c>
      <c r="J25" s="12">
        <f t="shared" si="12"/>
        <v>4166</v>
      </c>
      <c r="K25" s="13">
        <f t="shared" si="13"/>
        <v>283368</v>
      </c>
      <c r="M25" s="10">
        <v>88</v>
      </c>
      <c r="N25" s="11">
        <f t="shared" si="21"/>
        <v>9</v>
      </c>
      <c r="O25" s="11">
        <f t="shared" si="4"/>
        <v>1</v>
      </c>
      <c r="P25" s="12">
        <f t="shared" si="14"/>
        <v>4166</v>
      </c>
      <c r="Q25" s="13">
        <f t="shared" si="15"/>
        <v>133392</v>
      </c>
      <c r="S25" s="10">
        <v>124</v>
      </c>
      <c r="T25" s="11" t="str">
        <f t="shared" si="22"/>
        <v/>
      </c>
      <c r="U25" s="11" t="str">
        <f t="shared" si="6"/>
        <v/>
      </c>
      <c r="V25" s="12" t="str">
        <f t="shared" si="16"/>
        <v/>
      </c>
      <c r="W25" s="13" t="str">
        <f t="shared" si="17"/>
        <v/>
      </c>
      <c r="Y25" s="10">
        <v>160</v>
      </c>
      <c r="Z25" s="11" t="str">
        <f t="shared" si="23"/>
        <v/>
      </c>
      <c r="AA25" s="11" t="str">
        <f t="shared" si="8"/>
        <v/>
      </c>
      <c r="AB25" s="12" t="str">
        <f t="shared" si="18"/>
        <v/>
      </c>
      <c r="AC25" s="13" t="str">
        <f t="shared" si="19"/>
        <v/>
      </c>
    </row>
    <row r="26" spans="1:29" x14ac:dyDescent="0.15">
      <c r="A26" s="10">
        <v>16</v>
      </c>
      <c r="B26" s="11">
        <f>IF(C26=1,$B$11+2,"")</f>
        <v>3</v>
      </c>
      <c r="C26" s="11">
        <f t="shared" si="9"/>
        <v>1</v>
      </c>
      <c r="D26" s="12">
        <f t="shared" si="10"/>
        <v>4166</v>
      </c>
      <c r="E26" s="13">
        <f t="shared" si="11"/>
        <v>433344</v>
      </c>
      <c r="G26" s="10">
        <v>53</v>
      </c>
      <c r="H26" s="11" t="str">
        <f t="shared" si="20"/>
        <v/>
      </c>
      <c r="I26" s="11">
        <f t="shared" si="2"/>
        <v>2</v>
      </c>
      <c r="J26" s="12">
        <f t="shared" si="12"/>
        <v>4166</v>
      </c>
      <c r="K26" s="13">
        <f t="shared" si="13"/>
        <v>279202</v>
      </c>
      <c r="M26" s="10">
        <v>89</v>
      </c>
      <c r="N26" s="11" t="str">
        <f t="shared" si="21"/>
        <v/>
      </c>
      <c r="O26" s="11">
        <f t="shared" si="4"/>
        <v>2</v>
      </c>
      <c r="P26" s="12">
        <f t="shared" si="14"/>
        <v>4166</v>
      </c>
      <c r="Q26" s="13">
        <f t="shared" si="15"/>
        <v>129226</v>
      </c>
      <c r="S26" s="10">
        <v>125</v>
      </c>
      <c r="T26" s="11" t="str">
        <f t="shared" si="22"/>
        <v/>
      </c>
      <c r="U26" s="11" t="str">
        <f t="shared" si="6"/>
        <v/>
      </c>
      <c r="V26" s="12" t="str">
        <f t="shared" si="16"/>
        <v/>
      </c>
      <c r="W26" s="13" t="str">
        <f t="shared" si="17"/>
        <v/>
      </c>
      <c r="Y26" s="10">
        <v>161</v>
      </c>
      <c r="Z26" s="11" t="str">
        <f t="shared" si="23"/>
        <v/>
      </c>
      <c r="AA26" s="11" t="str">
        <f t="shared" si="8"/>
        <v/>
      </c>
      <c r="AB26" s="12" t="str">
        <f t="shared" si="18"/>
        <v/>
      </c>
      <c r="AC26" s="13" t="str">
        <f t="shared" si="19"/>
        <v/>
      </c>
    </row>
    <row r="27" spans="1:29" x14ac:dyDescent="0.15">
      <c r="A27" s="10">
        <v>17</v>
      </c>
      <c r="B27" s="11" t="str">
        <f>IF(C27=1,$B$11+2,"")</f>
        <v/>
      </c>
      <c r="C27" s="11">
        <f t="shared" si="9"/>
        <v>2</v>
      </c>
      <c r="D27" s="12">
        <f t="shared" si="10"/>
        <v>4166</v>
      </c>
      <c r="E27" s="13">
        <f t="shared" si="11"/>
        <v>429178</v>
      </c>
      <c r="G27" s="10">
        <v>54</v>
      </c>
      <c r="H27" s="11" t="str">
        <f t="shared" si="20"/>
        <v/>
      </c>
      <c r="I27" s="11">
        <f t="shared" si="2"/>
        <v>3</v>
      </c>
      <c r="J27" s="12">
        <f t="shared" si="12"/>
        <v>4166</v>
      </c>
      <c r="K27" s="13">
        <f t="shared" si="13"/>
        <v>275036</v>
      </c>
      <c r="M27" s="10">
        <v>90</v>
      </c>
      <c r="N27" s="11" t="str">
        <f t="shared" si="21"/>
        <v/>
      </c>
      <c r="O27" s="11">
        <f t="shared" si="4"/>
        <v>3</v>
      </c>
      <c r="P27" s="12">
        <f t="shared" si="14"/>
        <v>4166</v>
      </c>
      <c r="Q27" s="13">
        <f t="shared" si="15"/>
        <v>125060</v>
      </c>
      <c r="S27" s="10">
        <v>126</v>
      </c>
      <c r="T27" s="11" t="str">
        <f t="shared" si="22"/>
        <v/>
      </c>
      <c r="U27" s="11" t="str">
        <f t="shared" si="6"/>
        <v/>
      </c>
      <c r="V27" s="12" t="str">
        <f t="shared" si="16"/>
        <v/>
      </c>
      <c r="W27" s="13" t="str">
        <f t="shared" si="17"/>
        <v/>
      </c>
      <c r="Y27" s="10">
        <v>162</v>
      </c>
      <c r="Z27" s="11" t="str">
        <f t="shared" si="23"/>
        <v/>
      </c>
      <c r="AA27" s="11" t="str">
        <f t="shared" si="8"/>
        <v/>
      </c>
      <c r="AB27" s="12" t="str">
        <f t="shared" si="18"/>
        <v/>
      </c>
      <c r="AC27" s="13" t="str">
        <f t="shared" si="19"/>
        <v/>
      </c>
    </row>
    <row r="28" spans="1:29" x14ac:dyDescent="0.15">
      <c r="A28" s="10">
        <v>18</v>
      </c>
      <c r="B28" s="11" t="str">
        <f t="shared" ref="B28:B35" si="24">IF(C28=1,$B$11+2,"")</f>
        <v/>
      </c>
      <c r="C28" s="11">
        <f t="shared" si="9"/>
        <v>3</v>
      </c>
      <c r="D28" s="12">
        <f t="shared" si="10"/>
        <v>4166</v>
      </c>
      <c r="E28" s="13">
        <f t="shared" si="11"/>
        <v>425012</v>
      </c>
      <c r="G28" s="10">
        <v>55</v>
      </c>
      <c r="H28" s="11" t="str">
        <f t="shared" si="20"/>
        <v/>
      </c>
      <c r="I28" s="11">
        <f t="shared" si="2"/>
        <v>4</v>
      </c>
      <c r="J28" s="12">
        <f t="shared" si="12"/>
        <v>4166</v>
      </c>
      <c r="K28" s="13">
        <f t="shared" si="13"/>
        <v>270870</v>
      </c>
      <c r="M28" s="10">
        <v>91</v>
      </c>
      <c r="N28" s="11" t="str">
        <f t="shared" si="21"/>
        <v/>
      </c>
      <c r="O28" s="11">
        <f t="shared" si="4"/>
        <v>4</v>
      </c>
      <c r="P28" s="12">
        <f t="shared" si="14"/>
        <v>4166</v>
      </c>
      <c r="Q28" s="13">
        <f t="shared" si="15"/>
        <v>120894</v>
      </c>
      <c r="S28" s="10">
        <v>127</v>
      </c>
      <c r="T28" s="11" t="str">
        <f t="shared" si="22"/>
        <v/>
      </c>
      <c r="U28" s="11" t="str">
        <f t="shared" si="6"/>
        <v/>
      </c>
      <c r="V28" s="12" t="str">
        <f t="shared" si="16"/>
        <v/>
      </c>
      <c r="W28" s="13" t="str">
        <f t="shared" si="17"/>
        <v/>
      </c>
      <c r="Y28" s="10">
        <v>163</v>
      </c>
      <c r="Z28" s="11" t="str">
        <f t="shared" si="23"/>
        <v/>
      </c>
      <c r="AA28" s="11" t="str">
        <f t="shared" si="8"/>
        <v/>
      </c>
      <c r="AB28" s="12" t="str">
        <f t="shared" si="18"/>
        <v/>
      </c>
      <c r="AC28" s="13" t="str">
        <f t="shared" si="19"/>
        <v/>
      </c>
    </row>
    <row r="29" spans="1:29" x14ac:dyDescent="0.15">
      <c r="A29" s="10">
        <v>19</v>
      </c>
      <c r="B29" s="11" t="str">
        <f t="shared" si="24"/>
        <v/>
      </c>
      <c r="C29" s="11">
        <f t="shared" si="9"/>
        <v>4</v>
      </c>
      <c r="D29" s="12">
        <f t="shared" si="10"/>
        <v>4166</v>
      </c>
      <c r="E29" s="13">
        <f t="shared" si="11"/>
        <v>420846</v>
      </c>
      <c r="G29" s="10">
        <v>56</v>
      </c>
      <c r="H29" s="11" t="str">
        <f t="shared" si="20"/>
        <v/>
      </c>
      <c r="I29" s="11">
        <f t="shared" si="2"/>
        <v>5</v>
      </c>
      <c r="J29" s="12">
        <f t="shared" si="12"/>
        <v>4166</v>
      </c>
      <c r="K29" s="13">
        <f t="shared" si="13"/>
        <v>266704</v>
      </c>
      <c r="M29" s="10">
        <v>92</v>
      </c>
      <c r="N29" s="11" t="str">
        <f t="shared" si="21"/>
        <v/>
      </c>
      <c r="O29" s="11">
        <f t="shared" si="4"/>
        <v>5</v>
      </c>
      <c r="P29" s="12">
        <f t="shared" si="14"/>
        <v>4166</v>
      </c>
      <c r="Q29" s="13">
        <f t="shared" si="15"/>
        <v>116728</v>
      </c>
      <c r="S29" s="10">
        <v>128</v>
      </c>
      <c r="T29" s="11" t="str">
        <f t="shared" si="22"/>
        <v/>
      </c>
      <c r="U29" s="11" t="str">
        <f t="shared" si="6"/>
        <v/>
      </c>
      <c r="V29" s="12" t="str">
        <f t="shared" si="16"/>
        <v/>
      </c>
      <c r="W29" s="13" t="str">
        <f t="shared" si="17"/>
        <v/>
      </c>
      <c r="Y29" s="10">
        <v>164</v>
      </c>
      <c r="Z29" s="11" t="str">
        <f t="shared" si="23"/>
        <v/>
      </c>
      <c r="AA29" s="11" t="str">
        <f t="shared" si="8"/>
        <v/>
      </c>
      <c r="AB29" s="12" t="str">
        <f t="shared" si="18"/>
        <v/>
      </c>
      <c r="AC29" s="13" t="str">
        <f t="shared" si="19"/>
        <v/>
      </c>
    </row>
    <row r="30" spans="1:29" x14ac:dyDescent="0.15">
      <c r="A30" s="10">
        <v>20</v>
      </c>
      <c r="B30" s="11" t="str">
        <f t="shared" si="24"/>
        <v/>
      </c>
      <c r="C30" s="11">
        <f t="shared" si="9"/>
        <v>5</v>
      </c>
      <c r="D30" s="12">
        <f t="shared" si="10"/>
        <v>4166</v>
      </c>
      <c r="E30" s="13">
        <f t="shared" si="11"/>
        <v>416680</v>
      </c>
      <c r="G30" s="10">
        <v>57</v>
      </c>
      <c r="H30" s="11" t="str">
        <f t="shared" si="20"/>
        <v/>
      </c>
      <c r="I30" s="11">
        <f t="shared" si="2"/>
        <v>6</v>
      </c>
      <c r="J30" s="12">
        <f t="shared" si="12"/>
        <v>4166</v>
      </c>
      <c r="K30" s="13">
        <f t="shared" si="13"/>
        <v>262538</v>
      </c>
      <c r="M30" s="10">
        <v>93</v>
      </c>
      <c r="N30" s="11" t="str">
        <f t="shared" si="21"/>
        <v/>
      </c>
      <c r="O30" s="11">
        <f t="shared" si="4"/>
        <v>6</v>
      </c>
      <c r="P30" s="12">
        <f t="shared" si="14"/>
        <v>4166</v>
      </c>
      <c r="Q30" s="13">
        <f t="shared" si="15"/>
        <v>112562</v>
      </c>
      <c r="S30" s="10">
        <v>129</v>
      </c>
      <c r="T30" s="11" t="str">
        <f t="shared" si="22"/>
        <v/>
      </c>
      <c r="U30" s="11" t="str">
        <f t="shared" si="6"/>
        <v/>
      </c>
      <c r="V30" s="12" t="str">
        <f t="shared" si="16"/>
        <v/>
      </c>
      <c r="W30" s="13" t="str">
        <f t="shared" si="17"/>
        <v/>
      </c>
      <c r="Y30" s="10">
        <v>165</v>
      </c>
      <c r="Z30" s="11" t="str">
        <f t="shared" si="23"/>
        <v/>
      </c>
      <c r="AA30" s="11" t="str">
        <f t="shared" si="8"/>
        <v/>
      </c>
      <c r="AB30" s="12" t="str">
        <f t="shared" si="18"/>
        <v/>
      </c>
      <c r="AC30" s="13" t="str">
        <f t="shared" si="19"/>
        <v/>
      </c>
    </row>
    <row r="31" spans="1:29" x14ac:dyDescent="0.15">
      <c r="A31" s="10">
        <v>21</v>
      </c>
      <c r="B31" s="11" t="str">
        <f t="shared" si="24"/>
        <v/>
      </c>
      <c r="C31" s="11">
        <f t="shared" si="9"/>
        <v>6</v>
      </c>
      <c r="D31" s="12">
        <f t="shared" si="10"/>
        <v>4166</v>
      </c>
      <c r="E31" s="13">
        <f t="shared" si="11"/>
        <v>412514</v>
      </c>
      <c r="G31" s="10">
        <v>58</v>
      </c>
      <c r="H31" s="11" t="str">
        <f t="shared" si="20"/>
        <v/>
      </c>
      <c r="I31" s="11">
        <f t="shared" si="2"/>
        <v>7</v>
      </c>
      <c r="J31" s="12">
        <f t="shared" si="12"/>
        <v>4166</v>
      </c>
      <c r="K31" s="13">
        <f t="shared" si="13"/>
        <v>258372</v>
      </c>
      <c r="M31" s="10">
        <v>94</v>
      </c>
      <c r="N31" s="11" t="str">
        <f t="shared" si="21"/>
        <v/>
      </c>
      <c r="O31" s="11">
        <f t="shared" si="4"/>
        <v>7</v>
      </c>
      <c r="P31" s="12">
        <f t="shared" si="14"/>
        <v>4166</v>
      </c>
      <c r="Q31" s="13">
        <f t="shared" si="15"/>
        <v>108396</v>
      </c>
      <c r="S31" s="10">
        <v>130</v>
      </c>
      <c r="T31" s="11" t="str">
        <f t="shared" si="22"/>
        <v/>
      </c>
      <c r="U31" s="11" t="str">
        <f t="shared" si="6"/>
        <v/>
      </c>
      <c r="V31" s="12" t="str">
        <f t="shared" si="16"/>
        <v/>
      </c>
      <c r="W31" s="13" t="str">
        <f t="shared" si="17"/>
        <v/>
      </c>
      <c r="Y31" s="10">
        <v>166</v>
      </c>
      <c r="Z31" s="11" t="str">
        <f t="shared" si="23"/>
        <v/>
      </c>
      <c r="AA31" s="11" t="str">
        <f t="shared" si="8"/>
        <v/>
      </c>
      <c r="AB31" s="12" t="str">
        <f t="shared" si="18"/>
        <v/>
      </c>
      <c r="AC31" s="13" t="str">
        <f t="shared" si="19"/>
        <v/>
      </c>
    </row>
    <row r="32" spans="1:29" x14ac:dyDescent="0.15">
      <c r="A32" s="10">
        <v>22</v>
      </c>
      <c r="B32" s="11" t="str">
        <f t="shared" si="24"/>
        <v/>
      </c>
      <c r="C32" s="11">
        <f t="shared" si="9"/>
        <v>7</v>
      </c>
      <c r="D32" s="12">
        <f t="shared" si="10"/>
        <v>4166</v>
      </c>
      <c r="E32" s="13">
        <f t="shared" si="11"/>
        <v>408348</v>
      </c>
      <c r="G32" s="10">
        <v>59</v>
      </c>
      <c r="H32" s="11" t="str">
        <f t="shared" si="20"/>
        <v/>
      </c>
      <c r="I32" s="11">
        <f t="shared" si="2"/>
        <v>8</v>
      </c>
      <c r="J32" s="12">
        <f t="shared" si="12"/>
        <v>4166</v>
      </c>
      <c r="K32" s="13">
        <f t="shared" si="13"/>
        <v>254206</v>
      </c>
      <c r="M32" s="10">
        <v>95</v>
      </c>
      <c r="N32" s="11" t="str">
        <f t="shared" si="21"/>
        <v/>
      </c>
      <c r="O32" s="11">
        <f t="shared" si="4"/>
        <v>8</v>
      </c>
      <c r="P32" s="12">
        <f t="shared" si="14"/>
        <v>4166</v>
      </c>
      <c r="Q32" s="13">
        <f t="shared" si="15"/>
        <v>104230</v>
      </c>
      <c r="S32" s="10">
        <v>131</v>
      </c>
      <c r="T32" s="11" t="str">
        <f t="shared" si="22"/>
        <v/>
      </c>
      <c r="U32" s="11" t="str">
        <f t="shared" si="6"/>
        <v/>
      </c>
      <c r="V32" s="12" t="str">
        <f t="shared" si="16"/>
        <v/>
      </c>
      <c r="W32" s="13" t="str">
        <f t="shared" si="17"/>
        <v/>
      </c>
      <c r="Y32" s="10">
        <v>167</v>
      </c>
      <c r="Z32" s="11" t="str">
        <f t="shared" si="23"/>
        <v/>
      </c>
      <c r="AA32" s="11" t="str">
        <f t="shared" si="8"/>
        <v/>
      </c>
      <c r="AB32" s="12" t="str">
        <f t="shared" si="18"/>
        <v/>
      </c>
      <c r="AC32" s="13" t="str">
        <f t="shared" si="19"/>
        <v/>
      </c>
    </row>
    <row r="33" spans="1:29" x14ac:dyDescent="0.15">
      <c r="A33" s="10">
        <v>23</v>
      </c>
      <c r="B33" s="11" t="str">
        <f t="shared" si="24"/>
        <v/>
      </c>
      <c r="C33" s="11">
        <f t="shared" si="9"/>
        <v>8</v>
      </c>
      <c r="D33" s="12">
        <f t="shared" si="10"/>
        <v>4166</v>
      </c>
      <c r="E33" s="13">
        <f t="shared" si="11"/>
        <v>404182</v>
      </c>
      <c r="G33" s="10">
        <v>60</v>
      </c>
      <c r="H33" s="11" t="str">
        <f t="shared" si="20"/>
        <v/>
      </c>
      <c r="I33" s="11">
        <f t="shared" si="2"/>
        <v>9</v>
      </c>
      <c r="J33" s="12">
        <f t="shared" si="12"/>
        <v>4166</v>
      </c>
      <c r="K33" s="13">
        <f t="shared" si="13"/>
        <v>250040</v>
      </c>
      <c r="M33" s="10">
        <v>96</v>
      </c>
      <c r="N33" s="11" t="str">
        <f t="shared" si="21"/>
        <v/>
      </c>
      <c r="O33" s="11">
        <f t="shared" si="4"/>
        <v>9</v>
      </c>
      <c r="P33" s="12">
        <f t="shared" si="14"/>
        <v>4166</v>
      </c>
      <c r="Q33" s="13">
        <f t="shared" si="15"/>
        <v>100064</v>
      </c>
      <c r="S33" s="10">
        <v>132</v>
      </c>
      <c r="T33" s="11" t="str">
        <f t="shared" si="22"/>
        <v/>
      </c>
      <c r="U33" s="11" t="str">
        <f t="shared" si="6"/>
        <v/>
      </c>
      <c r="V33" s="12" t="str">
        <f t="shared" si="16"/>
        <v/>
      </c>
      <c r="W33" s="13" t="str">
        <f t="shared" si="17"/>
        <v/>
      </c>
      <c r="Y33" s="10">
        <v>168</v>
      </c>
      <c r="Z33" s="11" t="str">
        <f t="shared" si="23"/>
        <v/>
      </c>
      <c r="AA33" s="11" t="str">
        <f t="shared" si="8"/>
        <v/>
      </c>
      <c r="AB33" s="12" t="str">
        <f t="shared" si="18"/>
        <v/>
      </c>
      <c r="AC33" s="13" t="str">
        <f t="shared" si="19"/>
        <v/>
      </c>
    </row>
    <row r="34" spans="1:29" x14ac:dyDescent="0.15">
      <c r="A34" s="10">
        <v>24</v>
      </c>
      <c r="B34" s="11" t="str">
        <f t="shared" si="24"/>
        <v/>
      </c>
      <c r="C34" s="11">
        <f t="shared" si="9"/>
        <v>9</v>
      </c>
      <c r="D34" s="12">
        <f t="shared" si="10"/>
        <v>4166</v>
      </c>
      <c r="E34" s="13">
        <f t="shared" si="11"/>
        <v>400016</v>
      </c>
      <c r="G34" s="10">
        <v>61</v>
      </c>
      <c r="H34" s="11" t="str">
        <f t="shared" si="20"/>
        <v/>
      </c>
      <c r="I34" s="11">
        <f t="shared" si="2"/>
        <v>10</v>
      </c>
      <c r="J34" s="12">
        <f t="shared" si="12"/>
        <v>4166</v>
      </c>
      <c r="K34" s="13">
        <f t="shared" si="13"/>
        <v>245874</v>
      </c>
      <c r="M34" s="10">
        <v>97</v>
      </c>
      <c r="N34" s="11" t="str">
        <f t="shared" si="21"/>
        <v/>
      </c>
      <c r="O34" s="11">
        <f t="shared" si="4"/>
        <v>10</v>
      </c>
      <c r="P34" s="12">
        <f t="shared" si="14"/>
        <v>4166</v>
      </c>
      <c r="Q34" s="13">
        <f t="shared" si="15"/>
        <v>95898</v>
      </c>
      <c r="S34" s="10">
        <v>133</v>
      </c>
      <c r="T34" s="11" t="str">
        <f t="shared" si="22"/>
        <v/>
      </c>
      <c r="U34" s="11" t="str">
        <f t="shared" si="6"/>
        <v/>
      </c>
      <c r="V34" s="12" t="str">
        <f t="shared" si="16"/>
        <v/>
      </c>
      <c r="W34" s="13" t="str">
        <f t="shared" si="17"/>
        <v/>
      </c>
      <c r="Y34" s="10">
        <v>169</v>
      </c>
      <c r="Z34" s="11" t="str">
        <f t="shared" si="23"/>
        <v/>
      </c>
      <c r="AA34" s="11" t="str">
        <f t="shared" si="8"/>
        <v/>
      </c>
      <c r="AB34" s="12" t="str">
        <f t="shared" si="18"/>
        <v/>
      </c>
      <c r="AC34" s="13" t="str">
        <f t="shared" si="19"/>
        <v/>
      </c>
    </row>
    <row r="35" spans="1:29" x14ac:dyDescent="0.15">
      <c r="A35" s="10">
        <v>25</v>
      </c>
      <c r="B35" s="11" t="str">
        <f t="shared" si="24"/>
        <v/>
      </c>
      <c r="C35" s="11">
        <f t="shared" si="9"/>
        <v>10</v>
      </c>
      <c r="D35" s="12">
        <f t="shared" si="10"/>
        <v>4166</v>
      </c>
      <c r="E35" s="13">
        <f t="shared" si="11"/>
        <v>395850</v>
      </c>
      <c r="G35" s="10">
        <v>62</v>
      </c>
      <c r="H35" s="11" t="str">
        <f>IF(I35=1,$B$11+6,"")</f>
        <v/>
      </c>
      <c r="I35" s="11">
        <f t="shared" si="2"/>
        <v>11</v>
      </c>
      <c r="J35" s="12">
        <f t="shared" si="12"/>
        <v>4166</v>
      </c>
      <c r="K35" s="13">
        <f t="shared" si="13"/>
        <v>241708</v>
      </c>
      <c r="M35" s="10">
        <v>98</v>
      </c>
      <c r="N35" s="11" t="str">
        <f>IF(O35=1,$B$11+9,"")</f>
        <v/>
      </c>
      <c r="O35" s="11">
        <f t="shared" si="4"/>
        <v>11</v>
      </c>
      <c r="P35" s="12">
        <f t="shared" si="14"/>
        <v>4166</v>
      </c>
      <c r="Q35" s="13">
        <f t="shared" si="15"/>
        <v>91732</v>
      </c>
      <c r="S35" s="10">
        <v>134</v>
      </c>
      <c r="T35" s="11" t="str">
        <f>IF(U35=1,$B$11+12,"")</f>
        <v/>
      </c>
      <c r="U35" s="11" t="str">
        <f t="shared" si="6"/>
        <v/>
      </c>
      <c r="V35" s="12" t="str">
        <f t="shared" si="16"/>
        <v/>
      </c>
      <c r="W35" s="13" t="str">
        <f t="shared" si="17"/>
        <v/>
      </c>
      <c r="Y35" s="10">
        <v>170</v>
      </c>
      <c r="Z35" s="11" t="str">
        <f>IF(AA35=1,$B$11+15,"")</f>
        <v/>
      </c>
      <c r="AA35" s="11" t="str">
        <f t="shared" si="8"/>
        <v/>
      </c>
      <c r="AB35" s="12" t="str">
        <f t="shared" si="18"/>
        <v/>
      </c>
      <c r="AC35" s="13" t="str">
        <f t="shared" si="19"/>
        <v/>
      </c>
    </row>
    <row r="36" spans="1:29" x14ac:dyDescent="0.15">
      <c r="A36" s="10">
        <v>26</v>
      </c>
      <c r="B36" s="11" t="str">
        <f>IF(C36=1,$B$11+3,"")</f>
        <v/>
      </c>
      <c r="C36" s="11">
        <f t="shared" si="9"/>
        <v>11</v>
      </c>
      <c r="D36" s="12">
        <f t="shared" si="10"/>
        <v>4166</v>
      </c>
      <c r="E36" s="13">
        <f t="shared" si="11"/>
        <v>391684</v>
      </c>
      <c r="G36" s="10">
        <v>63</v>
      </c>
      <c r="H36" s="11" t="str">
        <f t="shared" ref="H36:H46" si="25">IF(I36=1,$B$11+6,"")</f>
        <v/>
      </c>
      <c r="I36" s="11">
        <f t="shared" si="2"/>
        <v>12</v>
      </c>
      <c r="J36" s="12">
        <f t="shared" si="12"/>
        <v>4166</v>
      </c>
      <c r="K36" s="13">
        <f t="shared" si="13"/>
        <v>237542</v>
      </c>
      <c r="M36" s="10">
        <v>99</v>
      </c>
      <c r="N36" s="11" t="str">
        <f t="shared" ref="N36:N46" si="26">IF(O36=1,$B$11+9,"")</f>
        <v/>
      </c>
      <c r="O36" s="11">
        <f t="shared" si="4"/>
        <v>12</v>
      </c>
      <c r="P36" s="12">
        <f t="shared" si="14"/>
        <v>4166</v>
      </c>
      <c r="Q36" s="13">
        <f t="shared" si="15"/>
        <v>87566</v>
      </c>
      <c r="S36" s="10">
        <v>135</v>
      </c>
      <c r="T36" s="11" t="str">
        <f t="shared" ref="T36:T46" si="27">IF(U36=1,$B$11+12,"")</f>
        <v/>
      </c>
      <c r="U36" s="11" t="str">
        <f t="shared" si="6"/>
        <v/>
      </c>
      <c r="V36" s="12" t="str">
        <f t="shared" si="16"/>
        <v/>
      </c>
      <c r="W36" s="13" t="str">
        <f t="shared" si="17"/>
        <v/>
      </c>
      <c r="Y36" s="10">
        <v>171</v>
      </c>
      <c r="Z36" s="11" t="str">
        <f t="shared" ref="Z36:Z45" si="28">IF(AA36=1,$B$11+15,"")</f>
        <v/>
      </c>
      <c r="AA36" s="11" t="str">
        <f t="shared" si="8"/>
        <v/>
      </c>
      <c r="AB36" s="12" t="str">
        <f t="shared" si="18"/>
        <v/>
      </c>
      <c r="AC36" s="13" t="str">
        <f t="shared" si="19"/>
        <v/>
      </c>
    </row>
    <row r="37" spans="1:29" x14ac:dyDescent="0.15">
      <c r="A37" s="10">
        <v>27</v>
      </c>
      <c r="B37" s="11" t="str">
        <f t="shared" ref="B37:B47" si="29">IF(C37=1,$B$11+3,"")</f>
        <v/>
      </c>
      <c r="C37" s="11">
        <f t="shared" si="9"/>
        <v>12</v>
      </c>
      <c r="D37" s="12">
        <f t="shared" si="10"/>
        <v>4166</v>
      </c>
      <c r="E37" s="13">
        <f t="shared" si="11"/>
        <v>387518</v>
      </c>
      <c r="G37" s="10">
        <v>64</v>
      </c>
      <c r="H37" s="11">
        <f t="shared" si="25"/>
        <v>7</v>
      </c>
      <c r="I37" s="11">
        <f t="shared" si="2"/>
        <v>1</v>
      </c>
      <c r="J37" s="12">
        <f t="shared" si="12"/>
        <v>4166</v>
      </c>
      <c r="K37" s="13">
        <f t="shared" si="13"/>
        <v>233376</v>
      </c>
      <c r="M37" s="10">
        <v>100</v>
      </c>
      <c r="N37" s="11">
        <f t="shared" si="26"/>
        <v>10</v>
      </c>
      <c r="O37" s="11">
        <f t="shared" si="4"/>
        <v>1</v>
      </c>
      <c r="P37" s="12">
        <f t="shared" si="14"/>
        <v>4166</v>
      </c>
      <c r="Q37" s="13">
        <f t="shared" si="15"/>
        <v>83400</v>
      </c>
      <c r="S37" s="10">
        <v>136</v>
      </c>
      <c r="T37" s="11" t="str">
        <f t="shared" si="27"/>
        <v/>
      </c>
      <c r="U37" s="11" t="str">
        <f t="shared" si="6"/>
        <v/>
      </c>
      <c r="V37" s="12" t="str">
        <f t="shared" si="16"/>
        <v/>
      </c>
      <c r="W37" s="13" t="str">
        <f t="shared" si="17"/>
        <v/>
      </c>
      <c r="Y37" s="10">
        <v>172</v>
      </c>
      <c r="Z37" s="11" t="str">
        <f t="shared" si="28"/>
        <v/>
      </c>
      <c r="AA37" s="11" t="str">
        <f t="shared" si="8"/>
        <v/>
      </c>
      <c r="AB37" s="12" t="str">
        <f t="shared" si="18"/>
        <v/>
      </c>
      <c r="AC37" s="13" t="str">
        <f t="shared" si="19"/>
        <v/>
      </c>
    </row>
    <row r="38" spans="1:29" x14ac:dyDescent="0.15">
      <c r="A38" s="10">
        <v>28</v>
      </c>
      <c r="B38" s="11">
        <f t="shared" si="29"/>
        <v>4</v>
      </c>
      <c r="C38" s="11">
        <f t="shared" si="9"/>
        <v>1</v>
      </c>
      <c r="D38" s="12">
        <f t="shared" si="10"/>
        <v>4166</v>
      </c>
      <c r="E38" s="13">
        <f t="shared" si="11"/>
        <v>383352</v>
      </c>
      <c r="G38" s="10">
        <v>65</v>
      </c>
      <c r="H38" s="11" t="str">
        <f t="shared" si="25"/>
        <v/>
      </c>
      <c r="I38" s="11">
        <f t="shared" si="2"/>
        <v>2</v>
      </c>
      <c r="J38" s="12">
        <f t="shared" si="12"/>
        <v>4166</v>
      </c>
      <c r="K38" s="13">
        <f t="shared" si="13"/>
        <v>229210</v>
      </c>
      <c r="M38" s="10">
        <v>101</v>
      </c>
      <c r="N38" s="11" t="str">
        <f t="shared" si="26"/>
        <v/>
      </c>
      <c r="O38" s="11">
        <f t="shared" si="4"/>
        <v>2</v>
      </c>
      <c r="P38" s="12">
        <f t="shared" si="14"/>
        <v>4166</v>
      </c>
      <c r="Q38" s="13">
        <f t="shared" si="15"/>
        <v>79234</v>
      </c>
      <c r="S38" s="10">
        <v>137</v>
      </c>
      <c r="T38" s="11" t="str">
        <f t="shared" si="27"/>
        <v/>
      </c>
      <c r="U38" s="11" t="str">
        <f t="shared" si="6"/>
        <v/>
      </c>
      <c r="V38" s="12" t="str">
        <f t="shared" si="16"/>
        <v/>
      </c>
      <c r="W38" s="13" t="str">
        <f t="shared" si="17"/>
        <v/>
      </c>
      <c r="Y38" s="10">
        <v>173</v>
      </c>
      <c r="Z38" s="11" t="str">
        <f t="shared" si="28"/>
        <v/>
      </c>
      <c r="AA38" s="11" t="str">
        <f t="shared" si="8"/>
        <v/>
      </c>
      <c r="AB38" s="12" t="str">
        <f t="shared" si="18"/>
        <v/>
      </c>
      <c r="AC38" s="13" t="str">
        <f t="shared" si="19"/>
        <v/>
      </c>
    </row>
    <row r="39" spans="1:29" x14ac:dyDescent="0.15">
      <c r="A39" s="10">
        <v>29</v>
      </c>
      <c r="B39" s="11" t="str">
        <f t="shared" si="29"/>
        <v/>
      </c>
      <c r="C39" s="11">
        <f t="shared" si="9"/>
        <v>2</v>
      </c>
      <c r="D39" s="12">
        <f t="shared" si="10"/>
        <v>4166</v>
      </c>
      <c r="E39" s="13">
        <f t="shared" si="11"/>
        <v>379186</v>
      </c>
      <c r="G39" s="10">
        <v>66</v>
      </c>
      <c r="H39" s="11" t="str">
        <f t="shared" si="25"/>
        <v/>
      </c>
      <c r="I39" s="11">
        <f t="shared" si="2"/>
        <v>3</v>
      </c>
      <c r="J39" s="12">
        <f t="shared" si="12"/>
        <v>4166</v>
      </c>
      <c r="K39" s="13">
        <f t="shared" si="13"/>
        <v>225044</v>
      </c>
      <c r="M39" s="10">
        <v>102</v>
      </c>
      <c r="N39" s="11" t="str">
        <f t="shared" si="26"/>
        <v/>
      </c>
      <c r="O39" s="11">
        <f t="shared" si="4"/>
        <v>3</v>
      </c>
      <c r="P39" s="12">
        <f t="shared" si="14"/>
        <v>4166</v>
      </c>
      <c r="Q39" s="13">
        <f t="shared" si="15"/>
        <v>75068</v>
      </c>
      <c r="S39" s="10">
        <v>138</v>
      </c>
      <c r="T39" s="11" t="str">
        <f t="shared" si="27"/>
        <v/>
      </c>
      <c r="U39" s="11" t="str">
        <f t="shared" si="6"/>
        <v/>
      </c>
      <c r="V39" s="12" t="str">
        <f t="shared" si="16"/>
        <v/>
      </c>
      <c r="W39" s="13" t="str">
        <f t="shared" si="17"/>
        <v/>
      </c>
      <c r="Y39" s="10">
        <v>174</v>
      </c>
      <c r="Z39" s="11" t="str">
        <f t="shared" si="28"/>
        <v/>
      </c>
      <c r="AA39" s="11" t="str">
        <f t="shared" si="8"/>
        <v/>
      </c>
      <c r="AB39" s="12" t="str">
        <f t="shared" si="18"/>
        <v/>
      </c>
      <c r="AC39" s="13" t="str">
        <f t="shared" si="19"/>
        <v/>
      </c>
    </row>
    <row r="40" spans="1:29" x14ac:dyDescent="0.15">
      <c r="A40" s="10">
        <v>30</v>
      </c>
      <c r="B40" s="11" t="str">
        <f t="shared" si="29"/>
        <v/>
      </c>
      <c r="C40" s="11">
        <f t="shared" si="9"/>
        <v>3</v>
      </c>
      <c r="D40" s="12">
        <f t="shared" si="10"/>
        <v>4166</v>
      </c>
      <c r="E40" s="13">
        <f t="shared" si="11"/>
        <v>375020</v>
      </c>
      <c r="G40" s="10">
        <v>67</v>
      </c>
      <c r="H40" s="11" t="str">
        <f t="shared" si="25"/>
        <v/>
      </c>
      <c r="I40" s="11">
        <f t="shared" si="2"/>
        <v>4</v>
      </c>
      <c r="J40" s="12">
        <f t="shared" si="12"/>
        <v>4166</v>
      </c>
      <c r="K40" s="13">
        <f t="shared" si="13"/>
        <v>220878</v>
      </c>
      <c r="M40" s="10">
        <v>103</v>
      </c>
      <c r="N40" s="11" t="str">
        <f t="shared" si="26"/>
        <v/>
      </c>
      <c r="O40" s="11">
        <f t="shared" si="4"/>
        <v>4</v>
      </c>
      <c r="P40" s="12">
        <f t="shared" si="14"/>
        <v>4166</v>
      </c>
      <c r="Q40" s="13">
        <f t="shared" si="15"/>
        <v>70902</v>
      </c>
      <c r="S40" s="10">
        <v>139</v>
      </c>
      <c r="T40" s="11" t="str">
        <f t="shared" si="27"/>
        <v/>
      </c>
      <c r="U40" s="11" t="str">
        <f t="shared" si="6"/>
        <v/>
      </c>
      <c r="V40" s="12" t="str">
        <f t="shared" si="16"/>
        <v/>
      </c>
      <c r="W40" s="13" t="str">
        <f t="shared" si="17"/>
        <v/>
      </c>
      <c r="Y40" s="10">
        <v>175</v>
      </c>
      <c r="Z40" s="11" t="str">
        <f t="shared" si="28"/>
        <v/>
      </c>
      <c r="AA40" s="11" t="str">
        <f t="shared" si="8"/>
        <v/>
      </c>
      <c r="AB40" s="12" t="str">
        <f t="shared" si="18"/>
        <v/>
      </c>
      <c r="AC40" s="13" t="str">
        <f t="shared" si="19"/>
        <v/>
      </c>
    </row>
    <row r="41" spans="1:29" x14ac:dyDescent="0.15">
      <c r="A41" s="10">
        <v>31</v>
      </c>
      <c r="B41" s="11" t="str">
        <f t="shared" si="29"/>
        <v/>
      </c>
      <c r="C41" s="11">
        <f t="shared" si="9"/>
        <v>4</v>
      </c>
      <c r="D41" s="12">
        <f t="shared" si="10"/>
        <v>4166</v>
      </c>
      <c r="E41" s="13">
        <f t="shared" si="11"/>
        <v>370854</v>
      </c>
      <c r="G41" s="10">
        <v>68</v>
      </c>
      <c r="H41" s="11" t="str">
        <f t="shared" si="25"/>
        <v/>
      </c>
      <c r="I41" s="11">
        <f t="shared" si="2"/>
        <v>5</v>
      </c>
      <c r="J41" s="12">
        <f t="shared" si="12"/>
        <v>4166</v>
      </c>
      <c r="K41" s="13">
        <f t="shared" si="13"/>
        <v>216712</v>
      </c>
      <c r="M41" s="10">
        <v>104</v>
      </c>
      <c r="N41" s="11" t="str">
        <f t="shared" si="26"/>
        <v/>
      </c>
      <c r="O41" s="11">
        <f t="shared" si="4"/>
        <v>5</v>
      </c>
      <c r="P41" s="12">
        <f t="shared" si="14"/>
        <v>4166</v>
      </c>
      <c r="Q41" s="13">
        <f t="shared" si="15"/>
        <v>66736</v>
      </c>
      <c r="S41" s="10">
        <v>140</v>
      </c>
      <c r="T41" s="11" t="str">
        <f t="shared" si="27"/>
        <v/>
      </c>
      <c r="U41" s="11" t="str">
        <f t="shared" si="6"/>
        <v/>
      </c>
      <c r="V41" s="12" t="str">
        <f t="shared" si="16"/>
        <v/>
      </c>
      <c r="W41" s="13" t="str">
        <f t="shared" si="17"/>
        <v/>
      </c>
      <c r="Y41" s="10">
        <v>176</v>
      </c>
      <c r="Z41" s="11" t="str">
        <f t="shared" si="28"/>
        <v/>
      </c>
      <c r="AA41" s="11" t="str">
        <f t="shared" si="8"/>
        <v/>
      </c>
      <c r="AB41" s="12" t="str">
        <f t="shared" si="18"/>
        <v/>
      </c>
      <c r="AC41" s="13" t="str">
        <f t="shared" si="19"/>
        <v/>
      </c>
    </row>
    <row r="42" spans="1:29" x14ac:dyDescent="0.15">
      <c r="A42" s="10">
        <v>32</v>
      </c>
      <c r="B42" s="11" t="str">
        <f t="shared" si="29"/>
        <v/>
      </c>
      <c r="C42" s="11">
        <f t="shared" si="9"/>
        <v>5</v>
      </c>
      <c r="D42" s="12">
        <f t="shared" si="10"/>
        <v>4166</v>
      </c>
      <c r="E42" s="13">
        <f t="shared" si="11"/>
        <v>366688</v>
      </c>
      <c r="G42" s="10">
        <v>69</v>
      </c>
      <c r="H42" s="11" t="str">
        <f t="shared" si="25"/>
        <v/>
      </c>
      <c r="I42" s="11">
        <f t="shared" si="2"/>
        <v>6</v>
      </c>
      <c r="J42" s="12">
        <f t="shared" si="12"/>
        <v>4166</v>
      </c>
      <c r="K42" s="13">
        <f t="shared" si="13"/>
        <v>212546</v>
      </c>
      <c r="M42" s="10">
        <v>105</v>
      </c>
      <c r="N42" s="11" t="str">
        <f t="shared" si="26"/>
        <v/>
      </c>
      <c r="O42" s="11">
        <f t="shared" si="4"/>
        <v>6</v>
      </c>
      <c r="P42" s="12">
        <f t="shared" si="14"/>
        <v>4166</v>
      </c>
      <c r="Q42" s="13">
        <f t="shared" si="15"/>
        <v>62570</v>
      </c>
      <c r="S42" s="10">
        <v>141</v>
      </c>
      <c r="T42" s="11" t="str">
        <f t="shared" si="27"/>
        <v/>
      </c>
      <c r="U42" s="11" t="str">
        <f t="shared" si="6"/>
        <v/>
      </c>
      <c r="V42" s="12" t="str">
        <f t="shared" si="16"/>
        <v/>
      </c>
      <c r="W42" s="13" t="str">
        <f t="shared" si="17"/>
        <v/>
      </c>
      <c r="Y42" s="10">
        <v>177</v>
      </c>
      <c r="Z42" s="11" t="str">
        <f t="shared" si="28"/>
        <v/>
      </c>
      <c r="AA42" s="11" t="str">
        <f t="shared" si="8"/>
        <v/>
      </c>
      <c r="AB42" s="12" t="str">
        <f t="shared" si="18"/>
        <v/>
      </c>
      <c r="AC42" s="13" t="str">
        <f t="shared" si="19"/>
        <v/>
      </c>
    </row>
    <row r="43" spans="1:29" x14ac:dyDescent="0.15">
      <c r="A43" s="10">
        <v>33</v>
      </c>
      <c r="B43" s="11" t="str">
        <f t="shared" si="29"/>
        <v/>
      </c>
      <c r="C43" s="11">
        <f t="shared" si="9"/>
        <v>6</v>
      </c>
      <c r="D43" s="12">
        <f t="shared" si="10"/>
        <v>4166</v>
      </c>
      <c r="E43" s="13">
        <f t="shared" si="11"/>
        <v>362522</v>
      </c>
      <c r="G43" s="10">
        <v>70</v>
      </c>
      <c r="H43" s="11" t="str">
        <f t="shared" si="25"/>
        <v/>
      </c>
      <c r="I43" s="11">
        <f t="shared" si="2"/>
        <v>7</v>
      </c>
      <c r="J43" s="12">
        <f t="shared" si="12"/>
        <v>4166</v>
      </c>
      <c r="K43" s="13">
        <f t="shared" si="13"/>
        <v>208380</v>
      </c>
      <c r="M43" s="10">
        <v>106</v>
      </c>
      <c r="N43" s="11" t="str">
        <f t="shared" si="26"/>
        <v/>
      </c>
      <c r="O43" s="11">
        <f t="shared" si="4"/>
        <v>7</v>
      </c>
      <c r="P43" s="12">
        <f t="shared" si="14"/>
        <v>4166</v>
      </c>
      <c r="Q43" s="13">
        <f t="shared" si="15"/>
        <v>58404</v>
      </c>
      <c r="S43" s="10">
        <v>142</v>
      </c>
      <c r="T43" s="11" t="str">
        <f t="shared" si="27"/>
        <v/>
      </c>
      <c r="U43" s="11" t="str">
        <f t="shared" si="6"/>
        <v/>
      </c>
      <c r="V43" s="12" t="str">
        <f t="shared" si="16"/>
        <v/>
      </c>
      <c r="W43" s="13" t="str">
        <f t="shared" si="17"/>
        <v/>
      </c>
      <c r="Y43" s="10">
        <v>178</v>
      </c>
      <c r="Z43" s="11" t="str">
        <f t="shared" si="28"/>
        <v/>
      </c>
      <c r="AA43" s="11" t="str">
        <f t="shared" si="8"/>
        <v/>
      </c>
      <c r="AB43" s="12" t="str">
        <f t="shared" si="18"/>
        <v/>
      </c>
      <c r="AC43" s="13" t="str">
        <f t="shared" si="19"/>
        <v/>
      </c>
    </row>
    <row r="44" spans="1:29" x14ac:dyDescent="0.15">
      <c r="A44" s="10">
        <v>34</v>
      </c>
      <c r="B44" s="11" t="str">
        <f t="shared" si="29"/>
        <v/>
      </c>
      <c r="C44" s="11">
        <f t="shared" si="9"/>
        <v>7</v>
      </c>
      <c r="D44" s="12">
        <f t="shared" si="10"/>
        <v>4166</v>
      </c>
      <c r="E44" s="13">
        <f t="shared" si="11"/>
        <v>358356</v>
      </c>
      <c r="G44" s="10">
        <v>71</v>
      </c>
      <c r="H44" s="11" t="str">
        <f t="shared" si="25"/>
        <v/>
      </c>
      <c r="I44" s="11">
        <f t="shared" si="2"/>
        <v>8</v>
      </c>
      <c r="J44" s="12">
        <f t="shared" si="12"/>
        <v>4166</v>
      </c>
      <c r="K44" s="13">
        <f t="shared" si="13"/>
        <v>204214</v>
      </c>
      <c r="M44" s="10">
        <v>107</v>
      </c>
      <c r="N44" s="11" t="str">
        <f t="shared" si="26"/>
        <v/>
      </c>
      <c r="O44" s="11">
        <f t="shared" si="4"/>
        <v>8</v>
      </c>
      <c r="P44" s="12">
        <f t="shared" si="14"/>
        <v>4166</v>
      </c>
      <c r="Q44" s="13">
        <f t="shared" si="15"/>
        <v>54238</v>
      </c>
      <c r="S44" s="10">
        <v>143</v>
      </c>
      <c r="T44" s="11" t="str">
        <f t="shared" si="27"/>
        <v/>
      </c>
      <c r="U44" s="11" t="str">
        <f t="shared" si="6"/>
        <v/>
      </c>
      <c r="V44" s="12" t="str">
        <f t="shared" si="16"/>
        <v/>
      </c>
      <c r="W44" s="13" t="str">
        <f t="shared" si="17"/>
        <v/>
      </c>
      <c r="Y44" s="10">
        <v>179</v>
      </c>
      <c r="Z44" s="11" t="str">
        <f t="shared" si="28"/>
        <v/>
      </c>
      <c r="AA44" s="11" t="str">
        <f t="shared" si="8"/>
        <v/>
      </c>
      <c r="AB44" s="12" t="str">
        <f t="shared" si="18"/>
        <v/>
      </c>
      <c r="AC44" s="13" t="str">
        <f t="shared" si="19"/>
        <v/>
      </c>
    </row>
    <row r="45" spans="1:29" x14ac:dyDescent="0.15">
      <c r="A45" s="10">
        <v>35</v>
      </c>
      <c r="B45" s="11" t="str">
        <f t="shared" si="29"/>
        <v/>
      </c>
      <c r="C45" s="11">
        <f t="shared" si="9"/>
        <v>8</v>
      </c>
      <c r="D45" s="12">
        <f t="shared" si="10"/>
        <v>4166</v>
      </c>
      <c r="E45" s="13">
        <f t="shared" si="11"/>
        <v>354190</v>
      </c>
      <c r="G45" s="10">
        <v>72</v>
      </c>
      <c r="H45" s="11" t="str">
        <f t="shared" si="25"/>
        <v/>
      </c>
      <c r="I45" s="11">
        <f t="shared" si="2"/>
        <v>9</v>
      </c>
      <c r="J45" s="12">
        <f t="shared" si="12"/>
        <v>4166</v>
      </c>
      <c r="K45" s="13">
        <f t="shared" si="13"/>
        <v>200048</v>
      </c>
      <c r="M45" s="10">
        <v>108</v>
      </c>
      <c r="N45" s="11" t="str">
        <f t="shared" si="26"/>
        <v/>
      </c>
      <c r="O45" s="11">
        <f t="shared" si="4"/>
        <v>9</v>
      </c>
      <c r="P45" s="12">
        <f t="shared" si="14"/>
        <v>4166</v>
      </c>
      <c r="Q45" s="13">
        <f t="shared" si="15"/>
        <v>50072</v>
      </c>
      <c r="S45" s="10">
        <v>144</v>
      </c>
      <c r="T45" s="11" t="str">
        <f t="shared" si="27"/>
        <v/>
      </c>
      <c r="U45" s="11" t="str">
        <f t="shared" si="6"/>
        <v/>
      </c>
      <c r="V45" s="12" t="str">
        <f t="shared" si="16"/>
        <v/>
      </c>
      <c r="W45" s="13" t="str">
        <f t="shared" si="17"/>
        <v/>
      </c>
      <c r="Y45" s="16">
        <v>180</v>
      </c>
      <c r="Z45" s="17" t="str">
        <f t="shared" si="28"/>
        <v/>
      </c>
      <c r="AA45" s="17" t="str">
        <f t="shared" si="8"/>
        <v/>
      </c>
      <c r="AB45" s="18" t="str">
        <f t="shared" si="18"/>
        <v/>
      </c>
      <c r="AC45" s="19" t="str">
        <f t="shared" si="19"/>
        <v/>
      </c>
    </row>
    <row r="46" spans="1:29" x14ac:dyDescent="0.15">
      <c r="A46" s="10">
        <v>36</v>
      </c>
      <c r="B46" s="11" t="str">
        <f t="shared" si="29"/>
        <v/>
      </c>
      <c r="C46" s="11">
        <f t="shared" si="9"/>
        <v>9</v>
      </c>
      <c r="D46" s="12">
        <f t="shared" si="10"/>
        <v>4166</v>
      </c>
      <c r="E46" s="13">
        <f t="shared" si="11"/>
        <v>350024</v>
      </c>
      <c r="G46" s="16">
        <v>73</v>
      </c>
      <c r="H46" s="17" t="str">
        <f t="shared" si="25"/>
        <v/>
      </c>
      <c r="I46" s="17">
        <f t="shared" si="2"/>
        <v>10</v>
      </c>
      <c r="J46" s="18">
        <f t="shared" si="12"/>
        <v>4166</v>
      </c>
      <c r="K46" s="19">
        <f t="shared" si="13"/>
        <v>195882</v>
      </c>
      <c r="M46" s="16">
        <v>109</v>
      </c>
      <c r="N46" s="17" t="str">
        <f t="shared" si="26"/>
        <v/>
      </c>
      <c r="O46" s="17">
        <f t="shared" si="4"/>
        <v>10</v>
      </c>
      <c r="P46" s="18">
        <f t="shared" si="14"/>
        <v>4166</v>
      </c>
      <c r="Q46" s="19">
        <f t="shared" si="15"/>
        <v>45906</v>
      </c>
      <c r="S46" s="16">
        <v>145</v>
      </c>
      <c r="T46" s="17" t="str">
        <f t="shared" si="27"/>
        <v/>
      </c>
      <c r="U46" s="17" t="str">
        <f t="shared" si="6"/>
        <v/>
      </c>
      <c r="V46" s="18" t="str">
        <f t="shared" si="16"/>
        <v/>
      </c>
      <c r="W46" s="19" t="str">
        <f t="shared" si="17"/>
        <v/>
      </c>
    </row>
    <row r="47" spans="1:29" x14ac:dyDescent="0.15">
      <c r="A47" s="16">
        <v>37</v>
      </c>
      <c r="B47" s="17" t="str">
        <f t="shared" si="29"/>
        <v/>
      </c>
      <c r="C47" s="17">
        <f t="shared" si="9"/>
        <v>10</v>
      </c>
      <c r="D47" s="18">
        <f>IF(E46=0,"",IF(A47=$F$8,E46,D46))</f>
        <v>4166</v>
      </c>
      <c r="E47" s="19">
        <f t="shared" si="11"/>
        <v>345858</v>
      </c>
    </row>
  </sheetData>
  <sheetProtection algorithmName="SHA-512" hashValue="XCrw9NU7lLkW/lWx8dt/+C2Bfuu8m7QSaKG79LfQXKvBWd1fy+SRAvAre8lS3Jvxm2F+HfpfnWwjghte76uQxg==" saltValue="W9DjrphlUtICAPfZUnN9sw==" spinCount="100000" sheet="1" objects="1" scenarios="1"/>
  <mergeCells count="10">
    <mergeCell ref="A1:I3"/>
    <mergeCell ref="B5:E5"/>
    <mergeCell ref="F5:K5"/>
    <mergeCell ref="M5:Y8"/>
    <mergeCell ref="B6:E6"/>
    <mergeCell ref="F6:K6"/>
    <mergeCell ref="B7:E7"/>
    <mergeCell ref="F7:K7"/>
    <mergeCell ref="B8:E8"/>
    <mergeCell ref="F8:K8"/>
  </mergeCells>
  <phoneticPr fontId="3"/>
  <printOptions horizontalCentered="1"/>
  <pageMargins left="0.19685039370078741" right="0.19685039370078741" top="0.19685039370078741" bottom="0.19685039370078741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長期前払費用明細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2013-02-28T09:42:19Z</cp:lastPrinted>
  <dcterms:created xsi:type="dcterms:W3CDTF">2011-04-08T04:33:50Z</dcterms:created>
  <dcterms:modified xsi:type="dcterms:W3CDTF">2019-11-02T12:45:50Z</dcterms:modified>
</cp:coreProperties>
</file>